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DieseArbeitsmappe" defaultThemeVersion="124226"/>
  <bookViews>
    <workbookView xWindow="7470" yWindow="1095" windowWidth="26595" windowHeight="15000" tabRatio="877"/>
  </bookViews>
  <sheets>
    <sheet name="Erläuterungen" sheetId="29" r:id="rId1"/>
    <sheet name="Übersicht" sheetId="8" r:id="rId2"/>
    <sheet name="Personal - Jahr 1" sheetId="20" r:id="rId3"/>
    <sheet name="Personal - Jahr 2" sheetId="31" r:id="rId4"/>
    <sheet name="Personal - Jahr 3" sheetId="32" r:id="rId5"/>
    <sheet name="Personal - Jahr 4" sheetId="33" r:id="rId6"/>
    <sheet name="Grenzen" sheetId="21" r:id="rId7"/>
  </sheets>
  <externalReferences>
    <externalReference r:id="rId8"/>
  </externalReferences>
  <definedNames>
    <definedName name="Auswahl">[1]Tabelle1!$A$1:$A$2</definedName>
    <definedName name="_xlnm.Print_Area" localSheetId="0">Erläuterungen!$A$3:$I$42</definedName>
    <definedName name="_xlnm.Print_Area" localSheetId="2">'Personal - Jahr 1'!$A$1:$H$29</definedName>
    <definedName name="_xlnm.Print_Area" localSheetId="3">'Personal - Jahr 2'!$A$1:$H$29</definedName>
    <definedName name="_xlnm.Print_Area" localSheetId="4">'Personal - Jahr 3'!$A$1:$H$29</definedName>
    <definedName name="_xlnm.Print_Area" localSheetId="5">'Personal - Jahr 4'!$A$1:$H$29</definedName>
    <definedName name="_xlnm.Print_Area" localSheetId="1">Übersicht!$A$1:$E$18</definedName>
    <definedName name="ja">Grenzen!$A$11:$A$11</definedName>
    <definedName name="MWST" localSheetId="0">#REF!</definedName>
    <definedName name="MWST" localSheetId="3">#REF!</definedName>
    <definedName name="MWST" localSheetId="4">#REF!</definedName>
    <definedName name="MWST" localSheetId="5">#REF!</definedName>
    <definedName name="MWST">#REF!</definedName>
    <definedName name="Verwaltungsvorschrift" localSheetId="0">#REF!</definedName>
    <definedName name="Verwaltungsvorschrift" localSheetId="3">#REF!</definedName>
    <definedName name="Verwaltungsvorschrift" localSheetId="4">#REF!</definedName>
    <definedName name="Verwaltungsvorschrift" localSheetId="5">#REF!</definedName>
    <definedName name="Verwaltungsvorschrift">#REF!</definedName>
  </definedNames>
  <calcPr calcId="162913"/>
</workbook>
</file>

<file path=xl/calcChain.xml><?xml version="1.0" encoding="utf-8"?>
<calcChain xmlns="http://schemas.openxmlformats.org/spreadsheetml/2006/main">
  <c r="H13" i="33" l="1"/>
  <c r="H14" i="33"/>
  <c r="H15" i="33"/>
  <c r="H16" i="33"/>
  <c r="H17" i="33"/>
  <c r="H18" i="33"/>
  <c r="H19" i="33"/>
  <c r="H20" i="33"/>
  <c r="H21" i="33"/>
  <c r="H22" i="33"/>
  <c r="H23" i="33"/>
  <c r="H24" i="33"/>
  <c r="H25" i="33"/>
  <c r="H26" i="33"/>
  <c r="H12" i="33"/>
  <c r="H13" i="32"/>
  <c r="H14" i="32"/>
  <c r="H15" i="32"/>
  <c r="H16" i="32"/>
  <c r="H17" i="32"/>
  <c r="H18" i="32"/>
  <c r="H19" i="32"/>
  <c r="H20" i="32"/>
  <c r="H21" i="32"/>
  <c r="H22" i="32"/>
  <c r="H23" i="32"/>
  <c r="H24" i="32"/>
  <c r="H25" i="32"/>
  <c r="H26" i="32"/>
  <c r="H12" i="32"/>
  <c r="H13" i="31"/>
  <c r="H14" i="31"/>
  <c r="H15" i="31"/>
  <c r="H16" i="31"/>
  <c r="H17" i="31"/>
  <c r="H18" i="31"/>
  <c r="H19" i="31"/>
  <c r="H20" i="31"/>
  <c r="H21" i="31"/>
  <c r="H22" i="31"/>
  <c r="H23" i="31"/>
  <c r="H24" i="31"/>
  <c r="H25" i="31"/>
  <c r="H26" i="31"/>
  <c r="H14" i="20"/>
  <c r="H15" i="20"/>
  <c r="H16" i="20"/>
  <c r="H17" i="20"/>
  <c r="H18" i="20"/>
  <c r="H19" i="20"/>
  <c r="H20" i="20"/>
  <c r="H21" i="20"/>
  <c r="H22" i="20"/>
  <c r="H23" i="20"/>
  <c r="H24" i="20"/>
  <c r="H25" i="20"/>
  <c r="H26" i="20"/>
  <c r="G26" i="33" l="1"/>
  <c r="G25" i="33"/>
  <c r="G24" i="33"/>
  <c r="G23" i="33"/>
  <c r="G22" i="33"/>
  <c r="G21" i="33"/>
  <c r="G20" i="33"/>
  <c r="G19" i="33"/>
  <c r="G18" i="33"/>
  <c r="G17" i="33"/>
  <c r="G16" i="33"/>
  <c r="G15" i="33"/>
  <c r="G14" i="33"/>
  <c r="G13" i="33"/>
  <c r="G12" i="33"/>
  <c r="A5" i="33"/>
  <c r="A3" i="33"/>
  <c r="G26" i="32"/>
  <c r="G25" i="32"/>
  <c r="G24" i="32"/>
  <c r="G23" i="32"/>
  <c r="G22" i="32"/>
  <c r="G21" i="32"/>
  <c r="G20" i="32"/>
  <c r="G19" i="32"/>
  <c r="G18" i="32"/>
  <c r="G17" i="32"/>
  <c r="G16" i="32"/>
  <c r="G15" i="32"/>
  <c r="G14" i="32"/>
  <c r="G13" i="32"/>
  <c r="G12" i="32"/>
  <c r="A5" i="32"/>
  <c r="A3" i="32"/>
  <c r="G26" i="31"/>
  <c r="G25" i="31"/>
  <c r="G24" i="31"/>
  <c r="G23" i="31"/>
  <c r="G22" i="31"/>
  <c r="G21" i="31"/>
  <c r="G20" i="31"/>
  <c r="G19" i="31"/>
  <c r="G18" i="31"/>
  <c r="G17" i="31"/>
  <c r="G16" i="31"/>
  <c r="G15" i="31"/>
  <c r="G14" i="31"/>
  <c r="G13" i="31"/>
  <c r="G12" i="31"/>
  <c r="H12" i="31" s="1"/>
  <c r="A5" i="31"/>
  <c r="A3" i="31"/>
  <c r="G13" i="20"/>
  <c r="H13" i="20" s="1"/>
  <c r="G14" i="20"/>
  <c r="G15" i="20"/>
  <c r="G16" i="20"/>
  <c r="G17" i="20"/>
  <c r="G18" i="20"/>
  <c r="G19" i="20"/>
  <c r="G20" i="20"/>
  <c r="G21" i="20"/>
  <c r="G22" i="20"/>
  <c r="G23" i="20"/>
  <c r="G24" i="20"/>
  <c r="G25" i="20"/>
  <c r="G26" i="20"/>
  <c r="G12" i="20"/>
  <c r="H12" i="20" s="1"/>
  <c r="G27" i="31" l="1"/>
  <c r="H27" i="32"/>
  <c r="H27" i="33"/>
  <c r="G27" i="32"/>
  <c r="H27" i="31"/>
  <c r="G27" i="33"/>
  <c r="A5" i="8"/>
  <c r="A3" i="8"/>
  <c r="A5" i="20" l="1"/>
  <c r="A3" i="20"/>
  <c r="G27" i="20" l="1"/>
  <c r="H27" i="20"/>
  <c r="E11" i="8" l="1"/>
  <c r="E12" i="8" s="1"/>
  <c r="E13" i="8" s="1"/>
  <c r="D11" i="8" l="1"/>
  <c r="D12" i="8"/>
  <c r="D13" i="8" l="1"/>
</calcChain>
</file>

<file path=xl/sharedStrings.xml><?xml version="1.0" encoding="utf-8"?>
<sst xmlns="http://schemas.openxmlformats.org/spreadsheetml/2006/main" count="178" uniqueCount="61">
  <si>
    <t>Antragsteller</t>
  </si>
  <si>
    <t>Projektname</t>
  </si>
  <si>
    <t>Summe</t>
  </si>
  <si>
    <t>Gesamtaufwendungen</t>
  </si>
  <si>
    <t>Berechnung</t>
  </si>
  <si>
    <t>Ich/wir bestätigen, dass soweit die Möglichkeit zum Vorsteuerabzug nach § 15 Umsatzsteuergesetz besteht, nur die Nettoaufwendungen angegeben wurden.</t>
  </si>
  <si>
    <t>Eingabe</t>
  </si>
  <si>
    <t>Art der Aufwendungen</t>
  </si>
  <si>
    <t>Personalaufwendungen</t>
  </si>
  <si>
    <t>lfd. Nr.</t>
  </si>
  <si>
    <t>Name, Vorname</t>
  </si>
  <si>
    <t>Beschäftigungs-umfang gesamt
(in %)</t>
  </si>
  <si>
    <t>Beschäftigungs-umfang im Projekt
(in %)</t>
  </si>
  <si>
    <t>Dauer im Projekt
(in Monaten)</t>
  </si>
  <si>
    <t>Bitte drucken Sie alle Tabellenblätter aus!</t>
  </si>
  <si>
    <t>Gemeinkostenpauschale</t>
  </si>
  <si>
    <t>Gesamt</t>
  </si>
  <si>
    <t>Zuwendungsfähig</t>
  </si>
  <si>
    <t>Jahr</t>
  </si>
  <si>
    <t>Detaillierte Aufstellung der Aufwendungen</t>
  </si>
  <si>
    <t>Wichtige Erläuterungen</t>
  </si>
  <si>
    <t>Definition</t>
  </si>
  <si>
    <t>Voraussetzungen</t>
  </si>
  <si>
    <t>Zuwendungsfähige Ausgaben</t>
  </si>
  <si>
    <t>Personalaufwendungen sind Aufwendungen, die für eigenes Personal anfallen. Eigenes Personal bedeutet, dass es beim Antragsteller / Zuwendungsempfänger angestellt ist und von diesem nachweislich bezahlt wird.</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</si>
  <si>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</si>
  <si>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Jahr: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</si>
  <si>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</si>
  <si>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</si>
  <si>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</si>
  <si>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</si>
  <si>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</si>
  <si>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</si>
  <si>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</si>
  <si>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</si>
  <si>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</si>
  <si>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</si>
  <si>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</si>
  <si>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</si>
  <si>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</si>
  <si>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</si>
  <si>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Pro Jahr können maximal 1.720 Stunden als zuwendungsfähig anerkannt werden.</t>
  </si>
  <si>
    <t>Auswahl</t>
  </si>
  <si>
    <t>zuwendungs-fahig
(Stunden)</t>
  </si>
  <si>
    <t>zuwendungs-fähig
(Betrag)</t>
  </si>
  <si>
    <t>max. Stunden pro Jahr</t>
  </si>
  <si>
    <t xml:space="preserve">Alle Tabellenblätter sind auszudrucken und im Original dem Antrag beizulegen. </t>
  </si>
  <si>
    <t>Allgemein</t>
  </si>
  <si>
    <t>Die Personalaufwendungen wie Kosten für Forscher, Techniker und sonstiges Personal werden als Standardeinheitskosten abgerechnet. Orientiert an den Entgeltstufen des Tarifvertrags für den Öffentlichen Dienst der Länder (TV-L) können die Personalmaßnahmen in folgende Gruppen eingestuft werden:</t>
  </si>
  <si>
    <t>Die jeweils pro Gruppe und Jahr geltenden Stundensätze als Standardeinheitskosten können dem Tabellenblatt "Grenzen" entnommen werden.</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</si>
  <si>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</si>
  <si>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Gruppe 1</t>
  </si>
  <si>
    <t>E13 bis E14 TV-L für den höheren Dienst / wissenschaftlicher Bereich / Projektleitung / Technologietransfer (Effizienzmoderator/in, Technologietransfermanager/in)</t>
  </si>
  <si>
    <t>Gruppe 2</t>
  </si>
  <si>
    <t>Zuordnung zur Gruppe</t>
  </si>
  <si>
    <t>E9 bis E11 TV-L für den gehobenen Dienst / technischer Bereich / Assistenz</t>
  </si>
  <si>
    <t>EFRE 2021 - 2027 VwV Erweiterung von Innovationskapazitäten</t>
  </si>
  <si>
    <t>Regionale Technologietransfermanager/-innen</t>
  </si>
  <si>
    <r>
      <rPr>
        <b/>
        <sz val="11"/>
        <rFont val="Arial"/>
        <family val="2"/>
      </rPr>
      <t>Gruppe 1</t>
    </r>
    <r>
      <rPr>
        <sz val="11"/>
        <rFont val="Arial"/>
        <family val="2"/>
      </rPr>
      <t>: Höherer Dienst / wissenschaftlicher Bereich / Projektleitung / Technologietransfer (Effizienzmoderator/in, Technologietransfermanager/in)
Verlangte Mindestqualifikation: Mindestens abgeschlossenes wissenschaftliches Hochschulstudium (Diplom oder Master) oder gleichwertige Qualifikation und einschlägige Berufserfahrung</t>
    </r>
  </si>
  <si>
    <r>
      <rPr>
        <b/>
        <sz val="11"/>
        <rFont val="Arial"/>
        <family val="2"/>
      </rPr>
      <t>Gruppe 2:</t>
    </r>
    <r>
      <rPr>
        <sz val="11"/>
        <rFont val="Arial"/>
        <family val="2"/>
      </rPr>
      <t xml:space="preserve"> Gehobener Dienst / technischer Bereich / Assistenz
Verlangte Mindestqualifikation: Abgeschlossene Berufsausbildung und langjährige Berufserfahrung oder ein abgeschlossenes Bachelorstudium bzw. Fachhochschulausbildung (Diplom)</t>
    </r>
  </si>
  <si>
    <t xml:space="preserve">Rechtsberatungskosten für die Vertretung in Gerichts- oder Verwaltungsverfahren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</si>
</sst>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Calibri"/>
      <family val="2"/>
      <scheme val="minor"/>
    </font>
    <font>
      <sz val="11"/>
      <name val="Wingdings"/>
      <charset val="2"/>
    </font>
    <font>
      <sz val="14"/>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5" fillId="0" borderId="19" applyNumberFormat="0" applyFill="0" applyAlignment="0" applyProtection="0"/>
    <xf numFmtId="0" fontId="4" fillId="0" borderId="0"/>
  </cellStyleXfs>
  <cellXfs count="158">
    <xf numFmtId="0" fontId="0" fillId="0" borderId="0" xfId="0"/>
    <xf numFmtId="0" fontId="1" fillId="3" borderId="0" xfId="0" applyFont="1" applyFill="1"/>
    <xf numFmtId="0" fontId="0" fillId="3" borderId="0" xfId="0" applyFill="1"/>
    <xf numFmtId="0" fontId="0" fillId="3" borderId="0" xfId="0" applyFill="1" applyBorder="1"/>
    <xf numFmtId="0" fontId="5" fillId="3" borderId="0" xfId="0" applyFont="1" applyFill="1"/>
    <xf numFmtId="0" fontId="7" fillId="3" borderId="0" xfId="0" applyFont="1" applyFill="1"/>
    <xf numFmtId="0" fontId="8" fillId="3" borderId="0" xfId="0" applyFont="1" applyFill="1"/>
    <xf numFmtId="0" fontId="3" fillId="3" borderId="0" xfId="0" applyFont="1" applyFill="1"/>
    <xf numFmtId="0" fontId="8" fillId="3" borderId="0" xfId="0" applyFont="1" applyFill="1" applyAlignment="1">
      <alignment wrapText="1"/>
    </xf>
    <xf numFmtId="0" fontId="3" fillId="3" borderId="0" xfId="0" applyFont="1" applyFill="1" applyAlignment="1">
      <alignment wrapText="1"/>
    </xf>
    <xf numFmtId="0" fontId="0" fillId="3" borderId="0" xfId="0" applyFill="1" applyProtection="1"/>
    <xf numFmtId="0" fontId="0" fillId="3" borderId="0" xfId="0" applyFill="1" applyAlignment="1">
      <alignment vertical="center"/>
    </xf>
    <xf numFmtId="164" fontId="2" fillId="3" borderId="5"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horizontal="center"/>
    </xf>
    <xf numFmtId="0" fontId="2" fillId="4" borderId="1" xfId="0" applyFont="1" applyFill="1" applyBorder="1" applyAlignment="1">
      <alignment horizontal="center" vertical="center"/>
    </xf>
    <xf numFmtId="0" fontId="5" fillId="4" borderId="1" xfId="0" applyFont="1" applyFill="1" applyBorder="1" applyAlignment="1">
      <alignment horizontal="center"/>
    </xf>
    <xf numFmtId="0" fontId="9" fillId="4" borderId="1" xfId="1" applyFont="1" applyFill="1" applyBorder="1" applyAlignment="1">
      <alignment horizontal="center"/>
    </xf>
    <xf numFmtId="0" fontId="10" fillId="4" borderId="1" xfId="1" applyFont="1" applyFill="1" applyBorder="1" applyAlignment="1">
      <alignment horizontal="center" vertical="top" wrapText="1"/>
    </xf>
    <xf numFmtId="49" fontId="9" fillId="4" borderId="1" xfId="1" applyNumberFormat="1" applyFont="1" applyFill="1" applyBorder="1" applyAlignment="1">
      <alignment horizontal="center" vertical="top" wrapText="1"/>
    </xf>
    <xf numFmtId="0" fontId="4" fillId="3" borderId="0" xfId="0" applyFont="1" applyFill="1"/>
    <xf numFmtId="0" fontId="0" fillId="5" borderId="0" xfId="0" applyFill="1"/>
    <xf numFmtId="0" fontId="0" fillId="6" borderId="12" xfId="0" applyFill="1" applyBorder="1"/>
    <xf numFmtId="0" fontId="0" fillId="6" borderId="13" xfId="0" applyFill="1" applyBorder="1"/>
    <xf numFmtId="0" fontId="0" fillId="6" borderId="14" xfId="0" applyFill="1" applyBorder="1"/>
    <xf numFmtId="0" fontId="12" fillId="6" borderId="15" xfId="0" applyFont="1" applyFill="1" applyBorder="1"/>
    <xf numFmtId="0" fontId="0" fillId="6" borderId="0" xfId="0" applyFill="1" applyBorder="1"/>
    <xf numFmtId="0" fontId="0" fillId="6" borderId="16" xfId="0" applyFill="1" applyBorder="1"/>
    <xf numFmtId="0" fontId="0" fillId="6" borderId="17" xfId="0" applyFill="1" applyBorder="1"/>
    <xf numFmtId="0" fontId="0" fillId="6" borderId="10" xfId="0" applyFill="1" applyBorder="1"/>
    <xf numFmtId="0" fontId="0" fillId="6" borderId="18" xfId="0" applyFill="1" applyBorder="1"/>
    <xf numFmtId="0" fontId="8" fillId="3" borderId="0" xfId="0" applyFont="1" applyFill="1" applyBorder="1"/>
    <xf numFmtId="0" fontId="14" fillId="6" borderId="15" xfId="0" applyFont="1" applyFill="1" applyBorder="1"/>
    <xf numFmtId="0" fontId="5" fillId="4" borderId="5" xfId="0" applyFont="1" applyFill="1" applyBorder="1" applyAlignment="1">
      <alignment horizont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164" fontId="4" fillId="3" borderId="5" xfId="0" applyNumberFormat="1" applyFont="1" applyFill="1" applyBorder="1" applyAlignment="1">
      <alignment vertical="center"/>
    </xf>
    <xf numFmtId="164" fontId="4" fillId="3" borderId="1" xfId="0" applyNumberFormat="1" applyFont="1" applyFill="1" applyBorder="1" applyAlignment="1">
      <alignment vertical="center"/>
    </xf>
    <xf numFmtId="0" fontId="0" fillId="3" borderId="0" xfId="0" applyFill="1" applyBorder="1" applyAlignment="1" applyProtection="1"/>
    <xf numFmtId="0" fontId="0" fillId="3" borderId="0" xfId="0" applyFill="1" applyAlignment="1">
      <alignment horizontal="left" wrapText="1"/>
    </xf>
    <xf numFmtId="0" fontId="8" fillId="3" borderId="0" xfId="0" applyFont="1" applyFill="1" applyAlignment="1">
      <alignment horizontal="right"/>
    </xf>
    <xf numFmtId="0" fontId="8" fillId="3" borderId="1" xfId="0" applyFont="1" applyFill="1" applyBorder="1" applyAlignment="1">
      <alignment vertical="center"/>
    </xf>
    <xf numFmtId="0" fontId="8" fillId="3" borderId="1" xfId="0" applyFont="1" applyFill="1" applyBorder="1" applyAlignment="1" applyProtection="1">
      <alignment horizontal="left" vertical="center" wrapText="1"/>
      <protection locked="0"/>
    </xf>
    <xf numFmtId="10" fontId="8" fillId="3"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164" fontId="8" fillId="3" borderId="1" xfId="0" applyNumberFormat="1" applyFont="1" applyFill="1" applyBorder="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0" fontId="0" fillId="3" borderId="0" xfId="0" applyFill="1" applyAlignment="1">
      <alignment horizontal="left" wrapText="1"/>
    </xf>
    <xf numFmtId="0" fontId="11" fillId="5" borderId="0" xfId="0" applyFont="1" applyFill="1" applyAlignment="1">
      <alignment horizontal="center"/>
    </xf>
    <xf numFmtId="0" fontId="4" fillId="3" borderId="0" xfId="0" applyFont="1" applyFill="1" applyAlignment="1">
      <alignment horizontal="left" wrapText="1"/>
    </xf>
    <xf numFmtId="0" fontId="8" fillId="4" borderId="8" xfId="3" applyFont="1" applyFill="1" applyBorder="1" applyAlignment="1" applyProtection="1"/>
    <xf numFmtId="0" fontId="8" fillId="4" borderId="20" xfId="3" applyFont="1" applyFill="1" applyBorder="1" applyAlignment="1" applyProtection="1"/>
    <xf numFmtId="0" fontId="10" fillId="4" borderId="20" xfId="1" applyFont="1" applyFill="1" applyBorder="1" applyAlignment="1" applyProtection="1">
      <alignment vertical="top" wrapText="1"/>
    </xf>
    <xf numFmtId="0" fontId="14" fillId="4" borderId="7" xfId="1" applyFont="1" applyFill="1" applyBorder="1" applyAlignment="1" applyProtection="1">
      <alignment wrapText="1"/>
    </xf>
    <xf numFmtId="0" fontId="8" fillId="3" borderId="0" xfId="0" applyFont="1" applyFill="1" applyProtection="1"/>
    <xf numFmtId="0" fontId="8" fillId="4" borderId="0" xfId="0" applyFont="1" applyFill="1" applyBorder="1" applyProtection="1"/>
    <xf numFmtId="0" fontId="10" fillId="4" borderId="0" xfId="1" applyFont="1" applyFill="1" applyBorder="1" applyProtection="1"/>
    <xf numFmtId="0" fontId="10" fillId="4" borderId="22" xfId="1" applyFont="1" applyFill="1" applyBorder="1" applyProtection="1"/>
    <xf numFmtId="0" fontId="10" fillId="3" borderId="0" xfId="1" applyFont="1" applyFill="1" applyBorder="1" applyProtection="1"/>
    <xf numFmtId="0" fontId="4" fillId="3" borderId="0" xfId="0" applyFont="1" applyFill="1" applyProtection="1"/>
    <xf numFmtId="0" fontId="8" fillId="3" borderId="8" xfId="0" applyFont="1" applyFill="1" applyBorder="1" applyAlignment="1" applyProtection="1">
      <alignment vertical="top"/>
    </xf>
    <xf numFmtId="0" fontId="8" fillId="3" borderId="20" xfId="0" applyFont="1" applyFill="1" applyBorder="1" applyAlignment="1" applyProtection="1">
      <alignment vertical="top"/>
    </xf>
    <xf numFmtId="0" fontId="8" fillId="3" borderId="20" xfId="0" applyFont="1" applyFill="1" applyBorder="1" applyProtection="1"/>
    <xf numFmtId="0" fontId="10" fillId="3" borderId="20" xfId="1" applyFont="1" applyFill="1" applyBorder="1" applyProtection="1"/>
    <xf numFmtId="0" fontId="10" fillId="3" borderId="7" xfId="1" applyFont="1" applyFill="1" applyBorder="1" applyProtection="1"/>
    <xf numFmtId="0" fontId="16" fillId="3" borderId="21" xfId="0" applyFont="1" applyFill="1" applyBorder="1" applyAlignment="1" applyProtection="1">
      <alignment horizontal="right" vertical="top"/>
    </xf>
    <xf numFmtId="0" fontId="8" fillId="3" borderId="21" xfId="0" applyFont="1" applyFill="1" applyBorder="1" applyAlignment="1" applyProtection="1">
      <alignment vertical="top"/>
    </xf>
    <xf numFmtId="0" fontId="8" fillId="3" borderId="0" xfId="0" applyFont="1" applyFill="1" applyBorder="1" applyAlignment="1" applyProtection="1">
      <alignment vertical="top" wrapText="1"/>
    </xf>
    <xf numFmtId="0" fontId="8" fillId="3" borderId="0" xfId="0" applyFont="1" applyFill="1" applyBorder="1" applyProtection="1"/>
    <xf numFmtId="0" fontId="10" fillId="3" borderId="22" xfId="1" applyFont="1" applyFill="1" applyBorder="1" applyProtection="1"/>
    <xf numFmtId="0" fontId="8" fillId="3" borderId="11" xfId="0" applyFont="1" applyFill="1" applyBorder="1" applyAlignment="1" applyProtection="1">
      <alignment vertical="top"/>
    </xf>
    <xf numFmtId="0" fontId="8" fillId="3" borderId="6" xfId="0" applyFont="1" applyFill="1" applyBorder="1" applyAlignment="1" applyProtection="1">
      <alignment vertical="top" wrapText="1"/>
    </xf>
    <xf numFmtId="0" fontId="8" fillId="3" borderId="6" xfId="0" applyFont="1" applyFill="1" applyBorder="1" applyProtection="1"/>
    <xf numFmtId="0" fontId="10" fillId="3" borderId="6" xfId="1" applyFont="1" applyFill="1" applyBorder="1" applyProtection="1"/>
    <xf numFmtId="0" fontId="10" fillId="3" borderId="9" xfId="1" applyFont="1" applyFill="1" applyBorder="1" applyProtection="1"/>
    <xf numFmtId="0" fontId="16" fillId="3" borderId="21" xfId="0" applyFont="1" applyFill="1" applyBorder="1" applyAlignment="1" applyProtection="1">
      <alignment horizontal="left" vertical="top"/>
    </xf>
    <xf numFmtId="0" fontId="8" fillId="3" borderId="0" xfId="0" applyFont="1" applyFill="1" applyBorder="1" applyAlignment="1" applyProtection="1">
      <alignment vertical="top"/>
    </xf>
    <xf numFmtId="0" fontId="8" fillId="3" borderId="6" xfId="0" applyFont="1" applyFill="1" applyBorder="1" applyAlignment="1" applyProtection="1">
      <alignment vertical="top"/>
    </xf>
    <xf numFmtId="0" fontId="0" fillId="3" borderId="0" xfId="0" applyFill="1" applyBorder="1" applyAlignment="1">
      <alignment horizontal="left" wrapText="1"/>
    </xf>
    <xf numFmtId="0" fontId="8" fillId="4" borderId="6" xfId="0" applyFont="1" applyFill="1" applyBorder="1" applyProtection="1"/>
    <xf numFmtId="0" fontId="10" fillId="4" borderId="6" xfId="1" applyFont="1" applyFill="1" applyBorder="1" applyProtection="1"/>
    <xf numFmtId="0" fontId="10" fillId="4" borderId="9" xfId="1" applyFont="1" applyFill="1" applyBorder="1" applyProtection="1"/>
    <xf numFmtId="0" fontId="0" fillId="3" borderId="0" xfId="0" applyFill="1" applyBorder="1" applyAlignment="1">
      <alignment horizontal="left" vertical="center"/>
    </xf>
    <xf numFmtId="164" fontId="4" fillId="3" borderId="0" xfId="0" applyNumberFormat="1" applyFont="1" applyFill="1" applyBorder="1" applyAlignment="1">
      <alignment vertical="center"/>
    </xf>
    <xf numFmtId="0" fontId="4" fillId="3" borderId="0" xfId="0" applyFont="1" applyFill="1" applyBorder="1" applyAlignment="1" applyProtection="1">
      <alignment horizontal="left"/>
    </xf>
    <xf numFmtId="0" fontId="0" fillId="3" borderId="0" xfId="0" applyFill="1" applyBorder="1" applyAlignment="1" applyProtection="1">
      <alignment horizontal="left"/>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3" fontId="8" fillId="3" borderId="1" xfId="0" applyNumberFormat="1" applyFont="1" applyFill="1" applyBorder="1" applyAlignment="1">
      <alignment horizontal="right" vertical="center"/>
    </xf>
    <xf numFmtId="0" fontId="4" fillId="0" borderId="0" xfId="0" applyFont="1"/>
    <xf numFmtId="3" fontId="0" fillId="0" borderId="0" xfId="0" applyNumberFormat="1" applyAlignment="1">
      <alignment horizontal="center"/>
    </xf>
    <xf numFmtId="14" fontId="0" fillId="3" borderId="6" xfId="0" applyNumberFormat="1" applyFill="1" applyBorder="1" applyAlignment="1" applyProtection="1">
      <alignment horizontal="left" wrapText="1"/>
      <protection locked="0"/>
    </xf>
    <xf numFmtId="0" fontId="16" fillId="5" borderId="21" xfId="0" applyFont="1" applyFill="1" applyBorder="1" applyAlignment="1" applyProtection="1">
      <alignment horizontal="right" vertical="top"/>
    </xf>
    <xf numFmtId="0" fontId="8" fillId="5" borderId="11" xfId="0" applyFont="1" applyFill="1" applyBorder="1" applyAlignment="1" applyProtection="1">
      <alignment vertical="top"/>
    </xf>
    <xf numFmtId="0" fontId="8" fillId="5" borderId="6" xfId="0" applyFont="1" applyFill="1" applyBorder="1" applyAlignment="1" applyProtection="1">
      <alignment vertical="top"/>
    </xf>
    <xf numFmtId="0" fontId="8" fillId="5" borderId="6" xfId="0" applyFont="1" applyFill="1" applyBorder="1" applyAlignment="1" applyProtection="1">
      <alignment vertical="top" wrapText="1"/>
    </xf>
    <xf numFmtId="0" fontId="8" fillId="5" borderId="6" xfId="0" applyFont="1" applyFill="1" applyBorder="1" applyProtection="1"/>
    <xf numFmtId="0" fontId="10" fillId="5" borderId="6" xfId="1" applyFont="1" applyFill="1" applyBorder="1" applyProtection="1"/>
    <xf numFmtId="0" fontId="10" fillId="5" borderId="9" xfId="1" applyFont="1" applyFill="1" applyBorder="1" applyProtection="1"/>
    <xf numFmtId="0" fontId="4" fillId="6" borderId="23" xfId="0" applyFont="1" applyFill="1" applyBorder="1" applyAlignment="1">
      <alignment horizontal="center" wrapText="1"/>
    </xf>
    <xf numFmtId="0" fontId="8" fillId="3" borderId="6" xfId="0" applyFont="1" applyFill="1" applyBorder="1" applyAlignment="1" applyProtection="1">
      <alignment horizontal="center" vertical="center"/>
      <protection locked="0"/>
    </xf>
    <xf numFmtId="0" fontId="0" fillId="5" borderId="2" xfId="0" applyFill="1" applyBorder="1" applyAlignment="1">
      <alignment horizontal="center"/>
    </xf>
    <xf numFmtId="0" fontId="0" fillId="5" borderId="1" xfId="0" applyFill="1" applyBorder="1" applyAlignment="1">
      <alignment horizontal="center"/>
    </xf>
    <xf numFmtId="0" fontId="4" fillId="6" borderId="2" xfId="0" applyFont="1" applyFill="1" applyBorder="1" applyAlignment="1">
      <alignment horizontal="center" vertical="center" wrapText="1"/>
    </xf>
    <xf numFmtId="0" fontId="8" fillId="3" borderId="0" xfId="0" applyFont="1" applyFill="1" applyBorder="1" applyAlignment="1" applyProtection="1">
      <alignment horizontal="left" vertical="top" wrapText="1"/>
    </xf>
    <xf numFmtId="0" fontId="8" fillId="3" borderId="22" xfId="0" applyFont="1" applyFill="1" applyBorder="1" applyAlignment="1" applyProtection="1">
      <alignment horizontal="left" vertical="top" wrapText="1"/>
    </xf>
    <xf numFmtId="0" fontId="8" fillId="3" borderId="21"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22" xfId="0" applyFont="1" applyFill="1" applyBorder="1" applyAlignment="1" applyProtection="1">
      <alignment horizontal="left" vertical="top"/>
    </xf>
    <xf numFmtId="0" fontId="12" fillId="4" borderId="11" xfId="0" applyFont="1" applyFill="1" applyBorder="1" applyAlignment="1" applyProtection="1">
      <alignment horizontal="left" vertical="top"/>
    </xf>
    <xf numFmtId="0" fontId="12" fillId="4" borderId="6" xfId="0" applyFont="1" applyFill="1" applyBorder="1" applyAlignment="1" applyProtection="1">
      <alignment horizontal="left" vertical="top"/>
    </xf>
    <xf numFmtId="0" fontId="8" fillId="5" borderId="0" xfId="0" applyFont="1" applyFill="1" applyBorder="1" applyAlignment="1" applyProtection="1">
      <alignment horizontal="left" vertical="top" wrapText="1"/>
    </xf>
    <xf numFmtId="0" fontId="8" fillId="5" borderId="22" xfId="0" applyFont="1" applyFill="1" applyBorder="1" applyAlignment="1" applyProtection="1">
      <alignment horizontal="left" vertical="top" wrapText="1"/>
    </xf>
    <xf numFmtId="0" fontId="12" fillId="4" borderId="21"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1" fillId="7" borderId="0" xfId="4" applyFont="1" applyFill="1" applyAlignment="1">
      <alignment horizontal="center" vertical="center"/>
    </xf>
    <xf numFmtId="0" fontId="1" fillId="3" borderId="0" xfId="0" applyFont="1" applyFill="1" applyAlignment="1">
      <alignment horizontal="center"/>
    </xf>
    <xf numFmtId="0" fontId="4" fillId="3" borderId="0" xfId="0" applyFont="1" applyFill="1" applyAlignment="1">
      <alignment horizontal="left" wrapText="1"/>
    </xf>
    <xf numFmtId="0" fontId="0" fillId="3" borderId="0" xfId="0" applyFill="1" applyAlignment="1">
      <alignment horizontal="left"/>
    </xf>
    <xf numFmtId="0" fontId="4" fillId="3" borderId="6"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17" fillId="3" borderId="0" xfId="0" quotePrefix="1" applyFont="1" applyFill="1" applyAlignment="1">
      <alignment horizontal="center"/>
    </xf>
    <xf numFmtId="0" fontId="17" fillId="3" borderId="0" xfId="0" applyFont="1" applyFill="1" applyAlignment="1">
      <alignment horizontal="center"/>
    </xf>
    <xf numFmtId="0" fontId="0" fillId="3" borderId="0" xfId="0" applyFill="1" applyBorder="1" applyAlignment="1">
      <alignment horizontal="left"/>
    </xf>
    <xf numFmtId="0" fontId="0" fillId="3" borderId="0" xfId="0" applyFill="1" applyAlignment="1">
      <alignment horizontal="left" wrapText="1"/>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0" fillId="3" borderId="5"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4" fillId="3" borderId="5" xfId="0" applyFont="1" applyFill="1" applyBorder="1" applyAlignment="1">
      <alignment horizontal="left" vertical="center"/>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5" xfId="0" applyFont="1" applyFill="1" applyBorder="1" applyAlignment="1">
      <alignment horizontal="left" vertical="top" wrapText="1"/>
    </xf>
    <xf numFmtId="0" fontId="8" fillId="8" borderId="15"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8" borderId="16"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16" xfId="0" applyFont="1" applyFill="1" applyBorder="1" applyAlignment="1">
      <alignment horizontal="left" vertical="top" wrapText="1"/>
    </xf>
    <xf numFmtId="0" fontId="0" fillId="2" borderId="20" xfId="0" applyFill="1" applyBorder="1" applyAlignment="1">
      <alignment horizontal="center" vertical="center" wrapText="1"/>
    </xf>
    <xf numFmtId="0" fontId="0" fillId="2" borderId="0" xfId="0" applyFill="1" applyBorder="1" applyAlignment="1">
      <alignment horizontal="center" vertical="center"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s1\fh\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Normal="100" workbookViewId="0">
      <selection activeCell="C7" sqref="C7:E7"/>
    </sheetView>
  </sheetViews>
  <sheetFormatPr baseColWidth="10" defaultColWidth="11.42578125"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9" s="21" customFormat="1" ht="23.25" x14ac:dyDescent="0.2">
      <c r="A1" s="121" t="s">
        <v>14</v>
      </c>
      <c r="B1" s="121"/>
      <c r="C1" s="121"/>
      <c r="D1" s="121"/>
      <c r="E1" s="121"/>
      <c r="F1" s="121"/>
      <c r="G1" s="121"/>
      <c r="H1" s="121"/>
      <c r="I1" s="121"/>
    </row>
    <row r="2" spans="1:9" s="21" customFormat="1" ht="15" customHeight="1" x14ac:dyDescent="0.35">
      <c r="A2" s="49"/>
      <c r="B2" s="49"/>
      <c r="C2" s="49"/>
      <c r="D2" s="49"/>
      <c r="E2" s="49"/>
      <c r="F2" s="49"/>
    </row>
    <row r="3" spans="1:9" ht="18" x14ac:dyDescent="0.25">
      <c r="A3" s="122" t="s">
        <v>19</v>
      </c>
      <c r="B3" s="122"/>
      <c r="C3" s="122"/>
      <c r="D3" s="122"/>
      <c r="E3" s="122"/>
      <c r="F3" s="122"/>
      <c r="G3" s="122"/>
      <c r="H3" s="122"/>
      <c r="I3" s="122"/>
    </row>
    <row r="4" spans="1:9" ht="18" x14ac:dyDescent="0.25">
      <c r="A4" s="122" t="s">
        <v>56</v>
      </c>
      <c r="B4" s="122"/>
      <c r="C4" s="122"/>
      <c r="D4" s="122"/>
      <c r="E4" s="122"/>
      <c r="F4" s="122"/>
      <c r="G4" s="122"/>
      <c r="H4" s="122"/>
      <c r="I4" s="122"/>
    </row>
    <row r="5" spans="1:9" ht="18" x14ac:dyDescent="0.25">
      <c r="A5" s="127" t="s">
        <v>57</v>
      </c>
      <c r="B5" s="128"/>
      <c r="C5" s="128"/>
      <c r="D5" s="128"/>
      <c r="E5" s="128"/>
      <c r="F5" s="128"/>
      <c r="G5" s="128"/>
      <c r="H5" s="128"/>
      <c r="I5" s="128"/>
    </row>
    <row r="6" spans="1:9" x14ac:dyDescent="0.2">
      <c r="A6" s="20"/>
      <c r="B6" s="20"/>
    </row>
    <row r="7" spans="1:9" x14ac:dyDescent="0.2">
      <c r="A7" s="124" t="s">
        <v>0</v>
      </c>
      <c r="B7" s="124"/>
      <c r="C7" s="125"/>
      <c r="D7" s="126"/>
      <c r="E7" s="126"/>
      <c r="F7" s="38"/>
    </row>
    <row r="8" spans="1:9" ht="5.25" customHeight="1" x14ac:dyDescent="0.2">
      <c r="F8" s="10"/>
    </row>
    <row r="9" spans="1:9" x14ac:dyDescent="0.2">
      <c r="A9" s="124" t="s">
        <v>1</v>
      </c>
      <c r="B9" s="124"/>
      <c r="C9" s="125"/>
      <c r="D9" s="126"/>
      <c r="E9" s="126"/>
      <c r="F9" s="38"/>
    </row>
    <row r="10" spans="1:9" ht="5.25" customHeight="1" x14ac:dyDescent="0.2">
      <c r="C10" s="85"/>
      <c r="D10" s="86"/>
      <c r="E10" s="86"/>
      <c r="F10" s="38"/>
    </row>
    <row r="11" spans="1:9" ht="12.75" customHeight="1" x14ac:dyDescent="0.2">
      <c r="A11" s="123" t="s">
        <v>27</v>
      </c>
      <c r="B11" s="123"/>
      <c r="C11" s="97"/>
      <c r="D11" s="48"/>
      <c r="E11" s="48"/>
      <c r="F11" s="48"/>
    </row>
    <row r="12" spans="1:9" ht="5.25" customHeight="1" x14ac:dyDescent="0.2">
      <c r="A12" s="50"/>
      <c r="B12" s="50"/>
      <c r="C12" s="79"/>
      <c r="D12" s="48"/>
      <c r="E12" s="48"/>
      <c r="F12" s="48"/>
    </row>
    <row r="14" spans="1:9" s="55" customFormat="1" ht="5.25" customHeight="1" x14ac:dyDescent="0.25">
      <c r="A14" s="51"/>
      <c r="B14" s="52"/>
      <c r="C14" s="52"/>
      <c r="D14" s="52"/>
      <c r="E14" s="52"/>
      <c r="F14" s="52"/>
      <c r="G14" s="52"/>
      <c r="H14" s="53"/>
      <c r="I14" s="54"/>
    </row>
    <row r="15" spans="1:9" s="60" customFormat="1" ht="15.75" x14ac:dyDescent="0.2">
      <c r="A15" s="115" t="s">
        <v>36</v>
      </c>
      <c r="B15" s="116"/>
      <c r="C15" s="116"/>
      <c r="D15" s="116"/>
      <c r="E15" s="80"/>
      <c r="F15" s="81"/>
      <c r="G15" s="81"/>
      <c r="H15" s="81"/>
      <c r="I15" s="82"/>
    </row>
    <row r="16" spans="1:9" s="60" customFormat="1" ht="5.25" customHeight="1" x14ac:dyDescent="0.2">
      <c r="A16" s="67"/>
      <c r="B16" s="77"/>
      <c r="C16" s="77"/>
      <c r="D16" s="69"/>
      <c r="E16" s="69"/>
      <c r="F16" s="59"/>
      <c r="G16" s="59"/>
      <c r="H16" s="59"/>
      <c r="I16" s="70"/>
    </row>
    <row r="17" spans="1:9" s="60" customFormat="1" ht="14.25" customHeight="1" x14ac:dyDescent="0.2">
      <c r="A17" s="76" t="s">
        <v>28</v>
      </c>
      <c r="B17" s="110" t="s">
        <v>37</v>
      </c>
      <c r="C17" s="110"/>
      <c r="D17" s="110"/>
      <c r="E17" s="110"/>
      <c r="F17" s="110"/>
      <c r="G17" s="110"/>
      <c r="H17" s="110"/>
      <c r="I17" s="111"/>
    </row>
    <row r="18" spans="1:9" s="60" customFormat="1" ht="5.25" customHeight="1" x14ac:dyDescent="0.2">
      <c r="A18" s="67"/>
      <c r="B18" s="77"/>
      <c r="C18" s="68"/>
      <c r="D18" s="69"/>
      <c r="E18" s="69"/>
      <c r="F18" s="59"/>
      <c r="G18" s="59"/>
      <c r="H18" s="59"/>
      <c r="I18" s="70"/>
    </row>
    <row r="19" spans="1:9" s="60" customFormat="1" ht="28.5" customHeight="1" x14ac:dyDescent="0.2">
      <c r="A19" s="66" t="s">
        <v>28</v>
      </c>
      <c r="B19" s="110" t="s">
        <v>39</v>
      </c>
      <c r="C19" s="110"/>
      <c r="D19" s="110"/>
      <c r="E19" s="110"/>
      <c r="F19" s="110"/>
      <c r="G19" s="110"/>
      <c r="H19" s="110"/>
      <c r="I19" s="111"/>
    </row>
    <row r="20" spans="1:9" s="60" customFormat="1" ht="5.25" customHeight="1" x14ac:dyDescent="0.2">
      <c r="A20" s="67"/>
      <c r="B20" s="77"/>
      <c r="C20" s="68"/>
      <c r="D20" s="69"/>
      <c r="E20" s="69"/>
      <c r="F20" s="59"/>
      <c r="G20" s="59"/>
      <c r="H20" s="59"/>
      <c r="I20" s="70"/>
    </row>
    <row r="21" spans="1:9" s="60" customFormat="1" ht="14.25" customHeight="1" x14ac:dyDescent="0.2">
      <c r="A21" s="98" t="s">
        <v>28</v>
      </c>
      <c r="B21" s="117" t="s">
        <v>46</v>
      </c>
      <c r="C21" s="117"/>
      <c r="D21" s="117"/>
      <c r="E21" s="117"/>
      <c r="F21" s="117"/>
      <c r="G21" s="117"/>
      <c r="H21" s="117"/>
      <c r="I21" s="118"/>
    </row>
    <row r="22" spans="1:9" s="60" customFormat="1" ht="5.25" customHeight="1" x14ac:dyDescent="0.2">
      <c r="A22" s="99"/>
      <c r="B22" s="100"/>
      <c r="C22" s="101"/>
      <c r="D22" s="102"/>
      <c r="E22" s="102"/>
      <c r="F22" s="103"/>
      <c r="G22" s="103"/>
      <c r="H22" s="103"/>
      <c r="I22" s="104"/>
    </row>
    <row r="24" spans="1:9" s="55" customFormat="1" ht="5.25" customHeight="1" x14ac:dyDescent="0.25">
      <c r="A24" s="51"/>
      <c r="B24" s="52"/>
      <c r="C24" s="52"/>
      <c r="D24" s="52"/>
      <c r="E24" s="52"/>
      <c r="F24" s="52"/>
      <c r="G24" s="52"/>
      <c r="H24" s="53"/>
      <c r="I24" s="54"/>
    </row>
    <row r="25" spans="1:9" s="60" customFormat="1" ht="15.75" x14ac:dyDescent="0.2">
      <c r="A25" s="119" t="s">
        <v>35</v>
      </c>
      <c r="B25" s="120"/>
      <c r="C25" s="120"/>
      <c r="D25" s="120"/>
      <c r="E25" s="56"/>
      <c r="F25" s="57"/>
      <c r="G25" s="57"/>
      <c r="H25" s="57"/>
      <c r="I25" s="58"/>
    </row>
    <row r="26" spans="1:9" s="60" customFormat="1" ht="5.25" customHeight="1" x14ac:dyDescent="0.2">
      <c r="A26" s="61"/>
      <c r="B26" s="62"/>
      <c r="C26" s="62"/>
      <c r="D26" s="63"/>
      <c r="E26" s="63"/>
      <c r="F26" s="64"/>
      <c r="G26" s="64"/>
      <c r="H26" s="64"/>
      <c r="I26" s="65"/>
    </row>
    <row r="27" spans="1:9" s="60" customFormat="1" ht="14.25" customHeight="1" x14ac:dyDescent="0.2">
      <c r="A27" s="112" t="s">
        <v>40</v>
      </c>
      <c r="B27" s="113"/>
      <c r="C27" s="113"/>
      <c r="D27" s="113"/>
      <c r="E27" s="113"/>
      <c r="F27" s="113"/>
      <c r="G27" s="113"/>
      <c r="H27" s="113"/>
      <c r="I27" s="114"/>
    </row>
    <row r="28" spans="1:9" s="60" customFormat="1" ht="5.25" customHeight="1" x14ac:dyDescent="0.2">
      <c r="A28" s="67"/>
      <c r="B28" s="77"/>
      <c r="C28" s="77"/>
      <c r="D28" s="69"/>
      <c r="E28" s="69"/>
      <c r="F28" s="59"/>
      <c r="G28" s="59"/>
      <c r="H28" s="59"/>
      <c r="I28" s="70"/>
    </row>
    <row r="29" spans="1:9" s="60" customFormat="1" ht="14.25" customHeight="1" x14ac:dyDescent="0.2">
      <c r="A29" s="76" t="s">
        <v>28</v>
      </c>
      <c r="B29" s="110" t="s">
        <v>29</v>
      </c>
      <c r="C29" s="110"/>
      <c r="D29" s="110"/>
      <c r="E29" s="110"/>
      <c r="F29" s="110"/>
      <c r="G29" s="110"/>
      <c r="H29" s="110"/>
      <c r="I29" s="111"/>
    </row>
    <row r="30" spans="1:9" s="60" customFormat="1" ht="5.25" customHeight="1" x14ac:dyDescent="0.2">
      <c r="A30" s="67"/>
      <c r="B30" s="77"/>
      <c r="C30" s="68"/>
      <c r="D30" s="69"/>
      <c r="E30" s="69"/>
      <c r="F30" s="59"/>
      <c r="G30" s="59"/>
      <c r="H30" s="59"/>
      <c r="I30" s="70"/>
    </row>
    <row r="31" spans="1:9" s="60" customFormat="1" ht="14.25" customHeight="1" x14ac:dyDescent="0.2">
      <c r="A31" s="66" t="s">
        <v>28</v>
      </c>
      <c r="B31" s="110" t="s">
        <v>30</v>
      </c>
      <c r="C31" s="110"/>
      <c r="D31" s="110"/>
      <c r="E31" s="110"/>
      <c r="F31" s="110"/>
      <c r="G31" s="110"/>
      <c r="H31" s="110"/>
      <c r="I31" s="111"/>
    </row>
    <row r="32" spans="1:9" s="60" customFormat="1" ht="5.25" customHeight="1" x14ac:dyDescent="0.2">
      <c r="A32" s="67"/>
      <c r="B32" s="77"/>
      <c r="C32" s="68"/>
      <c r="D32" s="69"/>
      <c r="E32" s="69"/>
      <c r="F32" s="59"/>
      <c r="G32" s="59"/>
      <c r="H32" s="59"/>
      <c r="I32" s="70"/>
    </row>
    <row r="33" spans="1:9" s="60" customFormat="1" ht="14.25" customHeight="1" x14ac:dyDescent="0.2">
      <c r="A33" s="66" t="s">
        <v>28</v>
      </c>
      <c r="B33" s="110" t="s">
        <v>31</v>
      </c>
      <c r="C33" s="110"/>
      <c r="D33" s="110"/>
      <c r="E33" s="110"/>
      <c r="F33" s="110"/>
      <c r="G33" s="110"/>
      <c r="H33" s="110"/>
      <c r="I33" s="111"/>
    </row>
    <row r="34" spans="1:9" s="60" customFormat="1" ht="5.25" customHeight="1" x14ac:dyDescent="0.2">
      <c r="A34" s="67"/>
      <c r="B34" s="77"/>
      <c r="C34" s="68"/>
      <c r="D34" s="69"/>
      <c r="E34" s="69"/>
      <c r="F34" s="59"/>
      <c r="G34" s="59"/>
      <c r="H34" s="59"/>
      <c r="I34" s="70"/>
    </row>
    <row r="35" spans="1:9" s="60" customFormat="1" ht="14.25" customHeight="1" x14ac:dyDescent="0.2">
      <c r="A35" s="66" t="s">
        <v>28</v>
      </c>
      <c r="B35" s="110" t="s">
        <v>32</v>
      </c>
      <c r="C35" s="110"/>
      <c r="D35" s="110"/>
      <c r="E35" s="110"/>
      <c r="F35" s="110"/>
      <c r="G35" s="110"/>
      <c r="H35" s="110"/>
      <c r="I35" s="111"/>
    </row>
    <row r="36" spans="1:9" s="60" customFormat="1" ht="5.25" customHeight="1" x14ac:dyDescent="0.2">
      <c r="A36" s="67"/>
      <c r="B36" s="77"/>
      <c r="C36" s="68"/>
      <c r="D36" s="69"/>
      <c r="E36" s="69"/>
      <c r="F36" s="59"/>
      <c r="G36" s="59"/>
      <c r="H36" s="59"/>
      <c r="I36" s="70"/>
    </row>
    <row r="37" spans="1:9" s="60" customFormat="1" ht="14.25" customHeight="1" x14ac:dyDescent="0.2">
      <c r="A37" s="66" t="s">
        <v>28</v>
      </c>
      <c r="B37" s="110" t="s">
        <v>33</v>
      </c>
      <c r="C37" s="110"/>
      <c r="D37" s="110"/>
      <c r="E37" s="110"/>
      <c r="F37" s="110"/>
      <c r="G37" s="110"/>
      <c r="H37" s="110"/>
      <c r="I37" s="111"/>
    </row>
    <row r="38" spans="1:9" s="60" customFormat="1" ht="5.25" customHeight="1" x14ac:dyDescent="0.2">
      <c r="A38" s="67"/>
      <c r="B38" s="77"/>
      <c r="C38" s="68"/>
      <c r="D38" s="69"/>
      <c r="E38" s="69"/>
      <c r="F38" s="59"/>
      <c r="G38" s="59"/>
      <c r="H38" s="59"/>
      <c r="I38" s="70"/>
    </row>
    <row r="39" spans="1:9" s="60" customFormat="1" ht="14.25" customHeight="1" x14ac:dyDescent="0.2">
      <c r="A39" s="66" t="s">
        <v>28</v>
      </c>
      <c r="B39" s="110" t="s">
        <v>60</v>
      </c>
      <c r="C39" s="110"/>
      <c r="D39" s="110"/>
      <c r="E39" s="110"/>
      <c r="F39" s="110"/>
      <c r="G39" s="110"/>
      <c r="H39" s="110"/>
      <c r="I39" s="111"/>
    </row>
    <row r="40" spans="1:9" s="60" customFormat="1" ht="5.25" customHeight="1" x14ac:dyDescent="0.2">
      <c r="A40" s="67"/>
      <c r="B40" s="77"/>
      <c r="C40" s="68"/>
      <c r="D40" s="69"/>
      <c r="E40" s="69"/>
      <c r="F40" s="59"/>
      <c r="G40" s="59"/>
      <c r="H40" s="59"/>
      <c r="I40" s="70"/>
    </row>
    <row r="41" spans="1:9" s="60" customFormat="1" ht="14.25" customHeight="1" x14ac:dyDescent="0.2">
      <c r="A41" s="66" t="s">
        <v>28</v>
      </c>
      <c r="B41" s="110" t="s">
        <v>34</v>
      </c>
      <c r="C41" s="110"/>
      <c r="D41" s="110"/>
      <c r="E41" s="110"/>
      <c r="F41" s="110"/>
      <c r="G41" s="110"/>
      <c r="H41" s="110"/>
      <c r="I41" s="111"/>
    </row>
    <row r="42" spans="1:9" s="60" customFormat="1" ht="5.25" customHeight="1" x14ac:dyDescent="0.2">
      <c r="A42" s="71"/>
      <c r="B42" s="78"/>
      <c r="C42" s="72"/>
      <c r="D42" s="73"/>
      <c r="E42" s="73"/>
      <c r="F42" s="74"/>
      <c r="G42" s="74"/>
      <c r="H42" s="74"/>
      <c r="I42" s="75"/>
    </row>
  </sheetData>
  <sheetProtection algorithmName="SHA-512" hashValue="oJ5KIk6fc6p4ffzYh4i9xJr0qn5gwbUHrRiWr5wXbaFPExDYHbxn+5enoDGxOWJoQhrtS3dJ7/cg4zx9KDGJLQ==" saltValue="2YVTHbn9XYcvqcY/ZgZVhA==" spinCount="100000" sheet="1" selectLockedCells="1"/>
  <mergeCells count="22">
    <mergeCell ref="A1:I1"/>
    <mergeCell ref="A3:I3"/>
    <mergeCell ref="A4:I4"/>
    <mergeCell ref="B37:I37"/>
    <mergeCell ref="B39:I39"/>
    <mergeCell ref="A11:B11"/>
    <mergeCell ref="A9:B9"/>
    <mergeCell ref="A7:B7"/>
    <mergeCell ref="C7:E7"/>
    <mergeCell ref="C9:E9"/>
    <mergeCell ref="A5:I5"/>
    <mergeCell ref="B41:I41"/>
    <mergeCell ref="A27:I27"/>
    <mergeCell ref="A15:D15"/>
    <mergeCell ref="B17:I17"/>
    <mergeCell ref="B21:I21"/>
    <mergeCell ref="B33:I33"/>
    <mergeCell ref="B35:I35"/>
    <mergeCell ref="B29:I29"/>
    <mergeCell ref="B31:I31"/>
    <mergeCell ref="B19:I19"/>
    <mergeCell ref="A25:D25"/>
  </mergeCells>
  <printOptions horizontalCentered="1"/>
  <pageMargins left="0.78740157480314965" right="0.78740157480314965" top="0.78740157480314965" bottom="0.78740157480314965" header="0.39370078740157483" footer="0.19685039370078741"/>
  <pageSetup paperSize="9" scale="96" orientation="landscape" r:id="rId1"/>
  <headerFooter alignWithMargins="0">
    <oddFooter>&amp;L&amp;8Stand: 15.07.2024&amp;C&amp;8Seite 1 von 7&amp;R&amp;8&amp;A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18"/>
  <sheetViews>
    <sheetView topLeftCell="A2" zoomScaleNormal="100" workbookViewId="0">
      <selection activeCell="C32" sqref="C32"/>
    </sheetView>
  </sheetViews>
  <sheetFormatPr baseColWidth="10" defaultColWidth="11.42578125"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38</v>
      </c>
    </row>
    <row r="3" spans="1:7" x14ac:dyDescent="0.2">
      <c r="A3" s="129" t="str">
        <f>IF(Erläuterungen!C7 = "","",CONCATENATE(Erläuterungen!A7,":"," ",Erläuterungen!C7))</f>
        <v/>
      </c>
      <c r="B3" s="129"/>
      <c r="C3" s="129"/>
      <c r="D3" s="129"/>
      <c r="E3" s="129"/>
    </row>
    <row r="4" spans="1:7" ht="5.25" customHeight="1" x14ac:dyDescent="0.2">
      <c r="E4" s="10"/>
    </row>
    <row r="5" spans="1:7" x14ac:dyDescent="0.2">
      <c r="A5" s="129" t="str">
        <f>IF(Erläuterungen!C9 = "","",CONCATENATE(Erläuterungen!A9,":"," ",Erläuterungen!C9))</f>
        <v/>
      </c>
      <c r="B5" s="129"/>
      <c r="C5" s="129"/>
      <c r="D5" s="129"/>
      <c r="E5" s="129"/>
    </row>
    <row r="8" spans="1:7" x14ac:dyDescent="0.2">
      <c r="A8" s="131">
        <v>1</v>
      </c>
      <c r="B8" s="132"/>
      <c r="C8" s="133"/>
      <c r="D8" s="34">
        <v>2</v>
      </c>
      <c r="E8" s="14">
        <v>3</v>
      </c>
    </row>
    <row r="9" spans="1:7" s="11" customFormat="1" ht="21.75" customHeight="1" x14ac:dyDescent="0.2">
      <c r="A9" s="134" t="s">
        <v>7</v>
      </c>
      <c r="B9" s="135"/>
      <c r="C9" s="136"/>
      <c r="D9" s="35" t="s">
        <v>16</v>
      </c>
      <c r="E9" s="15" t="s">
        <v>17</v>
      </c>
    </row>
    <row r="10" spans="1:7" s="4" customFormat="1" ht="11.25" x14ac:dyDescent="0.2">
      <c r="A10" s="137"/>
      <c r="B10" s="138"/>
      <c r="C10" s="139"/>
      <c r="D10" s="33" t="s">
        <v>4</v>
      </c>
      <c r="E10" s="16" t="s">
        <v>4</v>
      </c>
    </row>
    <row r="11" spans="1:7" s="3" customFormat="1" ht="30" customHeight="1" x14ac:dyDescent="0.2">
      <c r="A11" s="140" t="s">
        <v>8</v>
      </c>
      <c r="B11" s="141"/>
      <c r="C11" s="142"/>
      <c r="D11" s="36">
        <f>E11</f>
        <v>0</v>
      </c>
      <c r="E11" s="37">
        <f>'Personal - Jahr 1'!H27+'Personal - Jahr 2'!H27+'Personal - Jahr 3'!H27+'Personal - Jahr 4'!H27</f>
        <v>0</v>
      </c>
    </row>
    <row r="12" spans="1:7" s="3" customFormat="1" ht="30" customHeight="1" x14ac:dyDescent="0.2">
      <c r="A12" s="143" t="s">
        <v>15</v>
      </c>
      <c r="B12" s="141"/>
      <c r="C12" s="142"/>
      <c r="D12" s="36">
        <f>E12</f>
        <v>0</v>
      </c>
      <c r="E12" s="37">
        <f>IF(E11=0,0,ROUND(E11*0.15,2))</f>
        <v>0</v>
      </c>
    </row>
    <row r="13" spans="1:7" ht="30" customHeight="1" x14ac:dyDescent="0.2">
      <c r="A13" s="144" t="s">
        <v>3</v>
      </c>
      <c r="B13" s="145"/>
      <c r="C13" s="146"/>
      <c r="D13" s="12">
        <f>IF(SUM(D11:D12)=0,0,SUM(D11:D12))</f>
        <v>0</v>
      </c>
      <c r="E13" s="13">
        <f>IF(SUM(E11:E12)=0,0,SUM(E11:E12))</f>
        <v>0</v>
      </c>
      <c r="G13" s="20"/>
    </row>
    <row r="14" spans="1:7" ht="17.25" customHeight="1" x14ac:dyDescent="0.2">
      <c r="A14" s="83"/>
      <c r="B14" s="83"/>
      <c r="C14" s="83"/>
      <c r="D14" s="84"/>
      <c r="E14" s="84"/>
    </row>
    <row r="15" spans="1:7" x14ac:dyDescent="0.2">
      <c r="A15" s="130" t="s">
        <v>5</v>
      </c>
      <c r="B15" s="130"/>
      <c r="C15" s="130"/>
      <c r="D15" s="130"/>
      <c r="E15" s="130"/>
    </row>
    <row r="16" spans="1:7" x14ac:dyDescent="0.2">
      <c r="A16" s="130"/>
      <c r="B16" s="130"/>
      <c r="C16" s="130"/>
      <c r="D16" s="130"/>
      <c r="E16" s="130"/>
    </row>
    <row r="17" spans="1:5" ht="7.5" customHeight="1" x14ac:dyDescent="0.2"/>
    <row r="18" spans="1:5" x14ac:dyDescent="0.2">
      <c r="A18" s="39"/>
      <c r="B18" s="39"/>
      <c r="C18" s="39"/>
      <c r="D18" s="39"/>
      <c r="E18" s="39"/>
    </row>
  </sheetData>
  <sheetProtection algorithmName="SHA-512" hashValue="QQqTCo4L/Nx2DAHW1WOT38G4e7m07B0FcNb7hJHTlZypd8Z8s8ms1L5Pvxul0O0m+KBbGMWtY5kIQzvjsVuBXQ==" saltValue="bJgAzs9vxiIo9Ix2umsGvw==" spinCount="100000" sheet="1" selectLockedCells="1"/>
  <mergeCells count="9">
    <mergeCell ref="A3:E3"/>
    <mergeCell ref="A15:E16"/>
    <mergeCell ref="A8:C8"/>
    <mergeCell ref="A9:C9"/>
    <mergeCell ref="A10:C10"/>
    <mergeCell ref="A11:C11"/>
    <mergeCell ref="A5:E5"/>
    <mergeCell ref="A12:C12"/>
    <mergeCell ref="A13:C13"/>
  </mergeCells>
  <phoneticPr fontId="3" type="noConversion"/>
  <conditionalFormatting sqref="A14:E14">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15.07.2024&amp;C&amp;8Seite 2 von 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1"/>
  <sheetViews>
    <sheetView topLeftCell="B1" zoomScaleNormal="100" workbookViewId="0">
      <selection activeCell="E20" sqref="E20"/>
    </sheetView>
  </sheetViews>
  <sheetFormatPr baseColWidth="10" defaultColWidth="11.42578125" defaultRowHeight="14.25" x14ac:dyDescent="0.2"/>
  <cols>
    <col min="1" max="1" width="6.42578125" style="6" bestFit="1" customWidth="1"/>
    <col min="2" max="2" width="18.5703125" style="6" customWidth="1"/>
    <col min="3" max="3" width="16.28515625" style="6" bestFit="1" customWidth="1"/>
    <col min="4" max="4" width="35.7109375" style="6" customWidth="1"/>
    <col min="5" max="5" width="19.85546875" style="6" bestFit="1" customWidth="1"/>
    <col min="6" max="6" width="12.42578125" style="6" bestFit="1" customWidth="1"/>
    <col min="7" max="8" width="14.28515625" style="6" customWidth="1"/>
    <col min="9" max="16384" width="11.42578125" style="6"/>
  </cols>
  <sheetData>
    <row r="1" spans="1:8" s="5" customFormat="1" ht="23.25" x14ac:dyDescent="0.35">
      <c r="A1" s="5" t="s">
        <v>8</v>
      </c>
    </row>
    <row r="3" spans="1:8" s="2" customFormat="1" ht="12.75" x14ac:dyDescent="0.2">
      <c r="A3" s="129" t="str">
        <f>IF(Erläuterungen!C7 = "","",CONCATENATE(Erläuterungen!A7,":"," ",Erläuterungen!C7))</f>
        <v/>
      </c>
      <c r="B3" s="129"/>
      <c r="C3" s="129"/>
    </row>
    <row r="4" spans="1:8" s="2" customFormat="1" ht="5.25" customHeight="1" x14ac:dyDescent="0.2">
      <c r="C4" s="3"/>
    </row>
    <row r="5" spans="1:8" s="2" customFormat="1" ht="12.75" x14ac:dyDescent="0.2">
      <c r="A5" s="129" t="str">
        <f>IF(Erläuterungen!C9 = "","",CONCATENATE(Erläuterungen!A9,":"," ",Erläuterungen!C9))</f>
        <v/>
      </c>
      <c r="B5" s="129"/>
      <c r="C5" s="129"/>
    </row>
    <row r="6" spans="1:8" ht="5.25" customHeight="1" x14ac:dyDescent="0.2"/>
    <row r="7" spans="1:8" x14ac:dyDescent="0.2">
      <c r="B7" s="40" t="s">
        <v>26</v>
      </c>
      <c r="C7" s="106"/>
    </row>
    <row r="9" spans="1:8" s="7" customFormat="1" ht="11.25" x14ac:dyDescent="0.2">
      <c r="A9" s="17">
        <v>1</v>
      </c>
      <c r="B9" s="17">
        <v>2</v>
      </c>
      <c r="C9" s="17">
        <v>3</v>
      </c>
      <c r="D9" s="17">
        <v>4</v>
      </c>
      <c r="E9" s="17">
        <v>5</v>
      </c>
      <c r="F9" s="17">
        <v>6</v>
      </c>
      <c r="G9" s="17">
        <v>7</v>
      </c>
      <c r="H9" s="17">
        <v>8</v>
      </c>
    </row>
    <row r="10" spans="1:8" s="8" customFormat="1" ht="42.75" x14ac:dyDescent="0.2">
      <c r="A10" s="18" t="s">
        <v>9</v>
      </c>
      <c r="B10" s="18" t="s">
        <v>10</v>
      </c>
      <c r="C10" s="18" t="s">
        <v>11</v>
      </c>
      <c r="D10" s="18" t="s">
        <v>54</v>
      </c>
      <c r="E10" s="18" t="s">
        <v>12</v>
      </c>
      <c r="F10" s="18" t="s">
        <v>13</v>
      </c>
      <c r="G10" s="18" t="s">
        <v>43</v>
      </c>
      <c r="H10" s="18" t="s">
        <v>44</v>
      </c>
    </row>
    <row r="11" spans="1:8" s="9" customFormat="1" ht="11.25" x14ac:dyDescent="0.2">
      <c r="A11" s="19" t="s">
        <v>6</v>
      </c>
      <c r="B11" s="19" t="s">
        <v>6</v>
      </c>
      <c r="C11" s="19" t="s">
        <v>6</v>
      </c>
      <c r="D11" s="19" t="s">
        <v>42</v>
      </c>
      <c r="E11" s="19" t="s">
        <v>6</v>
      </c>
      <c r="F11" s="19" t="s">
        <v>6</v>
      </c>
      <c r="G11" s="19" t="s">
        <v>4</v>
      </c>
      <c r="H11" s="19" t="s">
        <v>4</v>
      </c>
    </row>
    <row r="12" spans="1:8" x14ac:dyDescent="0.2">
      <c r="A12" s="41">
        <v>1</v>
      </c>
      <c r="B12" s="42"/>
      <c r="C12" s="43"/>
      <c r="D12" s="42"/>
      <c r="E12" s="43"/>
      <c r="F12" s="44"/>
      <c r="G12" s="94" t="str">
        <f>IF(B12="","",MIN(ROUNDUP((C12*E12*Grenzen!$A$13/12*F12),0),Grenzen!$A$13))</f>
        <v/>
      </c>
      <c r="H12" s="45" t="str">
        <f>IF(OR(B12="",$C$7=""),"",(VLOOKUP($C$7,Grenzen!$A$3:$C$11,IF(D12=Grenzen!$C$1,3,2))*G12))</f>
        <v/>
      </c>
    </row>
    <row r="13" spans="1:8" x14ac:dyDescent="0.2">
      <c r="A13" s="41">
        <v>2</v>
      </c>
      <c r="B13" s="42"/>
      <c r="C13" s="43"/>
      <c r="D13" s="42"/>
      <c r="E13" s="43"/>
      <c r="F13" s="44"/>
      <c r="G13" s="94" t="str">
        <f>IF(B13="","",MIN(ROUNDUP((C13*E13*Grenzen!$A$13/12*F13),0),Grenzen!$A$13))</f>
        <v/>
      </c>
      <c r="H13" s="45" t="str">
        <f>IF(OR(B13="",$C$7=""),"",(VLOOKUP($C$7,Grenzen!$A$3:$C$11,IF(D13=Grenzen!$C$1,3,2))*G13))</f>
        <v/>
      </c>
    </row>
    <row r="14" spans="1:8" x14ac:dyDescent="0.2">
      <c r="A14" s="41">
        <v>3</v>
      </c>
      <c r="B14" s="42"/>
      <c r="C14" s="43"/>
      <c r="D14" s="42"/>
      <c r="E14" s="43"/>
      <c r="F14" s="44"/>
      <c r="G14" s="94" t="str">
        <f>IF(B14="","",MIN(ROUNDUP((C14*E14*Grenzen!$A$13/12*F14),0),Grenzen!$A$13))</f>
        <v/>
      </c>
      <c r="H14" s="45" t="str">
        <f>IF(OR(B14="",$C$7=""),"",(VLOOKUP($C$7,Grenzen!$A$3:$C$11,IF(D14=Grenzen!$C$1,3,2))*G14))</f>
        <v/>
      </c>
    </row>
    <row r="15" spans="1:8" x14ac:dyDescent="0.2">
      <c r="A15" s="41">
        <v>4</v>
      </c>
      <c r="B15" s="42"/>
      <c r="C15" s="43"/>
      <c r="D15" s="42"/>
      <c r="E15" s="43"/>
      <c r="F15" s="44"/>
      <c r="G15" s="94" t="str">
        <f>IF(B15="","",MIN(ROUNDUP((C15*E15*Grenzen!$A$13/12*F15),0),Grenzen!$A$13))</f>
        <v/>
      </c>
      <c r="H15" s="45" t="str">
        <f>IF(OR(B15="",$C$7=""),"",(VLOOKUP($C$7,Grenzen!$A$3:$C$11,IF(D15=Grenzen!$C$1,3,2))*G15))</f>
        <v/>
      </c>
    </row>
    <row r="16" spans="1:8" x14ac:dyDescent="0.2">
      <c r="A16" s="41">
        <v>5</v>
      </c>
      <c r="B16" s="42"/>
      <c r="C16" s="43"/>
      <c r="D16" s="42"/>
      <c r="E16" s="43"/>
      <c r="F16" s="44"/>
      <c r="G16" s="94" t="str">
        <f>IF(B16="","",MIN(ROUNDUP((C16*E16*Grenzen!$A$13/12*F16),0),Grenzen!$A$13))</f>
        <v/>
      </c>
      <c r="H16" s="45" t="str">
        <f>IF(OR(B16="",$C$7=""),"",(VLOOKUP($C$7,Grenzen!$A$3:$C$11,IF(D16=Grenzen!$C$1,3,2))*G16))</f>
        <v/>
      </c>
    </row>
    <row r="17" spans="1:8" x14ac:dyDescent="0.2">
      <c r="A17" s="41">
        <v>6</v>
      </c>
      <c r="B17" s="42"/>
      <c r="C17" s="43"/>
      <c r="D17" s="42"/>
      <c r="E17" s="43"/>
      <c r="F17" s="44"/>
      <c r="G17" s="94" t="str">
        <f>IF(B17="","",MIN(ROUNDUP((C17*E17*Grenzen!$A$13/12*F17),0),Grenzen!$A$13))</f>
        <v/>
      </c>
      <c r="H17" s="45" t="str">
        <f>IF(OR(B17="",$C$7=""),"",(VLOOKUP($C$7,Grenzen!$A$3:$C$11,IF(D17=Grenzen!$C$1,3,2))*G17))</f>
        <v/>
      </c>
    </row>
    <row r="18" spans="1:8" x14ac:dyDescent="0.2">
      <c r="A18" s="41">
        <v>7</v>
      </c>
      <c r="B18" s="42"/>
      <c r="C18" s="43"/>
      <c r="D18" s="42"/>
      <c r="E18" s="43"/>
      <c r="F18" s="44"/>
      <c r="G18" s="94" t="str">
        <f>IF(B18="","",MIN(ROUNDUP((C18*E18*Grenzen!$A$13/12*F18),0),Grenzen!$A$13))</f>
        <v/>
      </c>
      <c r="H18" s="45" t="str">
        <f>IF(OR(B18="",$C$7=""),"",(VLOOKUP($C$7,Grenzen!$A$3:$C$11,IF(D18=Grenzen!$C$1,3,2))*G18))</f>
        <v/>
      </c>
    </row>
    <row r="19" spans="1:8" x14ac:dyDescent="0.2">
      <c r="A19" s="41">
        <v>8</v>
      </c>
      <c r="B19" s="42"/>
      <c r="C19" s="43"/>
      <c r="D19" s="42"/>
      <c r="E19" s="43"/>
      <c r="F19" s="44"/>
      <c r="G19" s="94" t="str">
        <f>IF(B19="","",MIN(ROUNDUP((C19*E19*Grenzen!$A$13/12*F19),0),Grenzen!$A$13))</f>
        <v/>
      </c>
      <c r="H19" s="45" t="str">
        <f>IF(OR(B19="",$C$7=""),"",(VLOOKUP($C$7,Grenzen!$A$3:$C$11,IF(D19=Grenzen!$C$1,3,2))*G19))</f>
        <v/>
      </c>
    </row>
    <row r="20" spans="1:8" x14ac:dyDescent="0.2">
      <c r="A20" s="41">
        <v>9</v>
      </c>
      <c r="B20" s="42"/>
      <c r="C20" s="43"/>
      <c r="D20" s="42"/>
      <c r="E20" s="43"/>
      <c r="F20" s="44"/>
      <c r="G20" s="94" t="str">
        <f>IF(B20="","",MIN(ROUNDUP((C20*E20*Grenzen!$A$13/12*F20),0),Grenzen!$A$13))</f>
        <v/>
      </c>
      <c r="H20" s="45" t="str">
        <f>IF(OR(B20="",$C$7=""),"",(VLOOKUP($C$7,Grenzen!$A$3:$C$11,IF(D20=Grenzen!$C$1,3,2))*G20))</f>
        <v/>
      </c>
    </row>
    <row r="21" spans="1:8" x14ac:dyDescent="0.2">
      <c r="A21" s="41">
        <v>10</v>
      </c>
      <c r="B21" s="42"/>
      <c r="C21" s="43"/>
      <c r="D21" s="42"/>
      <c r="E21" s="43"/>
      <c r="F21" s="44"/>
      <c r="G21" s="94" t="str">
        <f>IF(B21="","",MIN(ROUNDUP((C21*E21*Grenzen!$A$13/12*F21),0),Grenzen!$A$13))</f>
        <v/>
      </c>
      <c r="H21" s="45" t="str">
        <f>IF(OR(B21="",$C$7=""),"",(VLOOKUP($C$7,Grenzen!$A$3:$C$11,IF(D21=Grenzen!$C$1,3,2))*G21))</f>
        <v/>
      </c>
    </row>
    <row r="22" spans="1:8" x14ac:dyDescent="0.2">
      <c r="A22" s="41">
        <v>11</v>
      </c>
      <c r="B22" s="42"/>
      <c r="C22" s="43"/>
      <c r="D22" s="42"/>
      <c r="E22" s="43"/>
      <c r="F22" s="44"/>
      <c r="G22" s="94" t="str">
        <f>IF(B22="","",MIN(ROUNDUP((C22*E22*Grenzen!$A$13/12*F22),0),Grenzen!$A$13))</f>
        <v/>
      </c>
      <c r="H22" s="45" t="str">
        <f>IF(OR(B22="",$C$7=""),"",(VLOOKUP($C$7,Grenzen!$A$3:$C$11,IF(D22=Grenzen!$C$1,3,2))*G22))</f>
        <v/>
      </c>
    </row>
    <row r="23" spans="1:8" x14ac:dyDescent="0.2">
      <c r="A23" s="41">
        <v>12</v>
      </c>
      <c r="B23" s="42"/>
      <c r="C23" s="43"/>
      <c r="D23" s="42"/>
      <c r="E23" s="43"/>
      <c r="F23" s="44"/>
      <c r="G23" s="94" t="str">
        <f>IF(B23="","",MIN(ROUNDUP((C23*E23*Grenzen!$A$13/12*F23),0),Grenzen!$A$13))</f>
        <v/>
      </c>
      <c r="H23" s="45" t="str">
        <f>IF(OR(B23="",$C$7=""),"",(VLOOKUP($C$7,Grenzen!$A$3:$C$11,IF(D23=Grenzen!$C$1,3,2))*G23))</f>
        <v/>
      </c>
    </row>
    <row r="24" spans="1:8" x14ac:dyDescent="0.2">
      <c r="A24" s="41">
        <v>13</v>
      </c>
      <c r="B24" s="42"/>
      <c r="C24" s="43"/>
      <c r="D24" s="42"/>
      <c r="E24" s="43"/>
      <c r="F24" s="44"/>
      <c r="G24" s="94" t="str">
        <f>IF(B24="","",MIN(ROUNDUP((C24*E24*Grenzen!$A$13/12*F24),0),Grenzen!$A$13))</f>
        <v/>
      </c>
      <c r="H24" s="45" t="str">
        <f>IF(OR(B24="",$C$7=""),"",(VLOOKUP($C$7,Grenzen!$A$3:$C$11,IF(D24=Grenzen!$C$1,3,2))*G24))</f>
        <v/>
      </c>
    </row>
    <row r="25" spans="1:8" x14ac:dyDescent="0.2">
      <c r="A25" s="41">
        <v>14</v>
      </c>
      <c r="B25" s="42"/>
      <c r="C25" s="43"/>
      <c r="D25" s="42"/>
      <c r="E25" s="43"/>
      <c r="F25" s="44"/>
      <c r="G25" s="94" t="str">
        <f>IF(B25="","",MIN(ROUNDUP((C25*E25*Grenzen!$A$13/12*F25),0),Grenzen!$A$13))</f>
        <v/>
      </c>
      <c r="H25" s="45" t="str">
        <f>IF(OR(B25="",$C$7=""),"",(VLOOKUP($C$7,Grenzen!$A$3:$C$11,IF(D25=Grenzen!$C$1,3,2))*G25))</f>
        <v/>
      </c>
    </row>
    <row r="26" spans="1:8" x14ac:dyDescent="0.2">
      <c r="A26" s="41">
        <v>15</v>
      </c>
      <c r="B26" s="42"/>
      <c r="C26" s="43"/>
      <c r="D26" s="42"/>
      <c r="E26" s="43"/>
      <c r="F26" s="44"/>
      <c r="G26" s="94" t="str">
        <f>IF(B26="","",MIN(ROUNDUP((C26*E26*Grenzen!$A$13/12*F26),0),Grenzen!$A$13))</f>
        <v/>
      </c>
      <c r="H26" s="45" t="str">
        <f>IF(OR(B26="",$C$7=""),"",(VLOOKUP($C$7,Grenzen!$A$3:$C$11,IF(D26=Grenzen!$C$1,3,2))*G26))</f>
        <v/>
      </c>
    </row>
    <row r="27" spans="1:8" x14ac:dyDescent="0.2">
      <c r="A27" s="46"/>
      <c r="B27" s="46"/>
      <c r="C27" s="46"/>
      <c r="D27" s="46"/>
      <c r="E27" s="46"/>
      <c r="F27" s="47" t="s">
        <v>2</v>
      </c>
      <c r="G27" s="94">
        <f>SUM(G12:G26)</f>
        <v>0</v>
      </c>
      <c r="H27" s="45">
        <f>SUM(H12:H26)</f>
        <v>0</v>
      </c>
    </row>
    <row r="29" spans="1:8" ht="15" thickBot="1" x14ac:dyDescent="0.25"/>
    <row r="30" spans="1:8" s="2" customFormat="1" ht="3.75" customHeight="1" x14ac:dyDescent="0.2">
      <c r="A30" s="22"/>
      <c r="B30" s="23"/>
      <c r="C30" s="23"/>
      <c r="D30" s="23"/>
      <c r="E30" s="23"/>
      <c r="F30" s="23"/>
      <c r="G30" s="23"/>
      <c r="H30" s="24"/>
    </row>
    <row r="31" spans="1:8" s="2" customFormat="1" ht="15.75" x14ac:dyDescent="0.25">
      <c r="A31" s="25" t="s">
        <v>20</v>
      </c>
      <c r="B31" s="26"/>
      <c r="C31" s="26"/>
      <c r="D31" s="26"/>
      <c r="E31" s="26"/>
      <c r="F31" s="26"/>
      <c r="G31" s="26"/>
      <c r="H31" s="27"/>
    </row>
    <row r="32" spans="1:8" s="2" customFormat="1" ht="3.75" customHeight="1" x14ac:dyDescent="0.25">
      <c r="A32" s="25"/>
      <c r="B32" s="26"/>
      <c r="C32" s="26"/>
      <c r="D32" s="26"/>
      <c r="E32" s="26"/>
      <c r="F32" s="26"/>
      <c r="G32" s="26"/>
      <c r="H32" s="27"/>
    </row>
    <row r="33" spans="1:8" s="2" customFormat="1" ht="15.75" x14ac:dyDescent="0.25">
      <c r="A33" s="25" t="s">
        <v>47</v>
      </c>
      <c r="B33" s="26"/>
      <c r="C33" s="26"/>
      <c r="D33" s="26"/>
      <c r="E33" s="26"/>
      <c r="F33" s="26"/>
      <c r="G33" s="26"/>
      <c r="H33" s="27"/>
    </row>
    <row r="34" spans="1:8" s="2" customFormat="1" ht="46.5" customHeight="1" x14ac:dyDescent="0.2">
      <c r="A34" s="147" t="s">
        <v>48</v>
      </c>
      <c r="B34" s="148"/>
      <c r="C34" s="148"/>
      <c r="D34" s="148"/>
      <c r="E34" s="148"/>
      <c r="F34" s="148"/>
      <c r="G34" s="148"/>
      <c r="H34" s="149"/>
    </row>
    <row r="35" spans="1:8" s="2" customFormat="1" ht="60" customHeight="1" x14ac:dyDescent="0.2">
      <c r="A35" s="151" t="s">
        <v>58</v>
      </c>
      <c r="B35" s="152"/>
      <c r="C35" s="152"/>
      <c r="D35" s="152"/>
      <c r="E35" s="152"/>
      <c r="F35" s="152"/>
      <c r="G35" s="152"/>
      <c r="H35" s="153"/>
    </row>
    <row r="36" spans="1:8" s="2" customFormat="1" ht="46.5" customHeight="1" x14ac:dyDescent="0.2">
      <c r="A36" s="151" t="s">
        <v>59</v>
      </c>
      <c r="B36" s="152"/>
      <c r="C36" s="152"/>
      <c r="D36" s="152"/>
      <c r="E36" s="152"/>
      <c r="F36" s="152"/>
      <c r="G36" s="152"/>
      <c r="H36" s="153"/>
    </row>
    <row r="37" spans="1:8" s="2" customFormat="1" x14ac:dyDescent="0.2">
      <c r="A37" s="147" t="s">
        <v>49</v>
      </c>
      <c r="B37" s="148"/>
      <c r="C37" s="148"/>
      <c r="D37" s="148"/>
      <c r="E37" s="148"/>
      <c r="F37" s="148"/>
      <c r="G37" s="148"/>
      <c r="H37" s="149"/>
    </row>
    <row r="38" spans="1:8" s="2" customFormat="1" ht="3.75" customHeight="1" x14ac:dyDescent="0.25">
      <c r="A38" s="25"/>
      <c r="B38" s="26"/>
      <c r="C38" s="26"/>
      <c r="D38" s="26"/>
      <c r="E38" s="26"/>
      <c r="F38" s="26"/>
      <c r="G38" s="26"/>
      <c r="H38" s="27"/>
    </row>
    <row r="39" spans="1:8" s="2" customFormat="1" ht="15" x14ac:dyDescent="0.25">
      <c r="A39" s="32" t="s">
        <v>21</v>
      </c>
      <c r="B39" s="26"/>
      <c r="C39" s="26"/>
      <c r="D39" s="26"/>
      <c r="E39" s="26"/>
      <c r="F39" s="26"/>
      <c r="G39" s="26"/>
      <c r="H39" s="27"/>
    </row>
    <row r="40" spans="1:8" s="2" customFormat="1" ht="28.5" customHeight="1" x14ac:dyDescent="0.2">
      <c r="A40" s="150" t="s">
        <v>24</v>
      </c>
      <c r="B40" s="148"/>
      <c r="C40" s="148"/>
      <c r="D40" s="148"/>
      <c r="E40" s="148"/>
      <c r="F40" s="148"/>
      <c r="G40" s="148"/>
      <c r="H40" s="149"/>
    </row>
    <row r="41" spans="1:8" s="2" customFormat="1" ht="3.75" customHeight="1" x14ac:dyDescent="0.25">
      <c r="A41" s="25"/>
      <c r="B41" s="26"/>
      <c r="C41" s="26"/>
      <c r="D41" s="26"/>
      <c r="E41" s="26"/>
      <c r="F41" s="26"/>
      <c r="G41" s="26"/>
      <c r="H41" s="27"/>
    </row>
    <row r="42" spans="1:8" s="2" customFormat="1" ht="15" x14ac:dyDescent="0.25">
      <c r="A42" s="32" t="s">
        <v>22</v>
      </c>
      <c r="B42" s="26"/>
      <c r="C42" s="26"/>
      <c r="D42" s="26"/>
      <c r="E42" s="26"/>
      <c r="F42" s="26"/>
      <c r="G42" s="26"/>
      <c r="H42" s="27"/>
    </row>
    <row r="43" spans="1:8" s="2" customFormat="1" ht="57" customHeight="1" x14ac:dyDescent="0.2">
      <c r="A43" s="147" t="s">
        <v>25</v>
      </c>
      <c r="B43" s="148"/>
      <c r="C43" s="148"/>
      <c r="D43" s="148"/>
      <c r="E43" s="148"/>
      <c r="F43" s="148"/>
      <c r="G43" s="148"/>
      <c r="H43" s="149"/>
    </row>
    <row r="44" spans="1:8" s="2" customFormat="1" ht="3.75" customHeight="1" x14ac:dyDescent="0.2">
      <c r="A44" s="87"/>
      <c r="B44" s="88"/>
      <c r="C44" s="88"/>
      <c r="D44" s="88"/>
      <c r="E44" s="88"/>
      <c r="F44" s="88"/>
      <c r="G44" s="88"/>
      <c r="H44" s="89"/>
    </row>
    <row r="45" spans="1:8" s="2" customFormat="1" ht="15" x14ac:dyDescent="0.25">
      <c r="A45" s="32" t="s">
        <v>23</v>
      </c>
      <c r="B45" s="88"/>
      <c r="C45" s="88"/>
      <c r="D45" s="88"/>
      <c r="E45" s="88"/>
      <c r="F45" s="88"/>
      <c r="G45" s="88"/>
      <c r="H45" s="89"/>
    </row>
    <row r="46" spans="1:8" s="2" customFormat="1" x14ac:dyDescent="0.2">
      <c r="A46" s="147" t="s">
        <v>41</v>
      </c>
      <c r="B46" s="148"/>
      <c r="C46" s="148"/>
      <c r="D46" s="148"/>
      <c r="E46" s="148"/>
      <c r="F46" s="148"/>
      <c r="G46" s="148"/>
      <c r="H46" s="149"/>
    </row>
    <row r="47" spans="1:8" s="2" customFormat="1" ht="3.75" customHeight="1" x14ac:dyDescent="0.25">
      <c r="A47" s="25"/>
      <c r="B47" s="26"/>
      <c r="C47" s="26"/>
      <c r="D47" s="26"/>
      <c r="E47" s="26"/>
      <c r="F47" s="26"/>
      <c r="G47" s="26"/>
      <c r="H47" s="27"/>
    </row>
    <row r="48" spans="1:8" s="2" customFormat="1" ht="15" x14ac:dyDescent="0.25">
      <c r="A48" s="32" t="s">
        <v>15</v>
      </c>
      <c r="B48" s="26"/>
      <c r="C48" s="26"/>
      <c r="D48" s="26"/>
      <c r="E48" s="26"/>
      <c r="F48" s="26"/>
      <c r="G48" s="26"/>
      <c r="H48" s="27"/>
    </row>
    <row r="49" spans="1:8" s="2" customFormat="1" ht="60" customHeight="1" x14ac:dyDescent="0.2">
      <c r="A49" s="147" t="s">
        <v>50</v>
      </c>
      <c r="B49" s="148"/>
      <c r="C49" s="148"/>
      <c r="D49" s="148"/>
      <c r="E49" s="148"/>
      <c r="F49" s="148"/>
      <c r="G49" s="148"/>
      <c r="H49" s="149"/>
    </row>
    <row r="50" spans="1:8" s="2" customFormat="1" ht="3.75" customHeight="1" thickBot="1" x14ac:dyDescent="0.25">
      <c r="A50" s="28"/>
      <c r="B50" s="29"/>
      <c r="C50" s="29"/>
      <c r="D50" s="29"/>
      <c r="E50" s="29"/>
      <c r="F50" s="29"/>
      <c r="G50" s="29"/>
      <c r="H50" s="30"/>
    </row>
    <row r="51" spans="1:8" x14ac:dyDescent="0.2">
      <c r="G51" s="31"/>
      <c r="H51" s="31"/>
    </row>
  </sheetData>
  <sheetProtection algorithmName="SHA-512" hashValue="/CBvYaxUTna8sLbQPeftMKFuSuXnrS4ncfKLwUE+UKtooBBDlh/eo2Z41/0KSlIh0AyRgwxcmOf3fQW9Z7PVtA==" saltValue="c/kgzal9bBJGBp1xtTS+dg==" spinCount="100000" sheet="1" selectLockedCells="1" sort="0"/>
  <mergeCells count="10">
    <mergeCell ref="A3:C3"/>
    <mergeCell ref="A5:C5"/>
    <mergeCell ref="A49:H49"/>
    <mergeCell ref="A40:H40"/>
    <mergeCell ref="A43:H43"/>
    <mergeCell ref="A46:H46"/>
    <mergeCell ref="A34:H34"/>
    <mergeCell ref="A35:H35"/>
    <mergeCell ref="A36:H36"/>
    <mergeCell ref="A37:H37"/>
  </mergeCells>
  <phoneticPr fontId="3" type="noConversion"/>
  <dataValidations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4" orientation="landscape" r:id="rId1"/>
  <headerFooter alignWithMargins="0">
    <oddFooter>&amp;L&amp;8Stand: 15.07.2024&amp;C&amp;8Seite 3 von 7&amp;R&amp;8&amp;A</oddFooter>
  </headerFooter>
  <rowBreaks count="1" manualBreakCount="1">
    <brk id="2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Grenzen!$B$1:$C$1</xm:f>
          </x14:formula1>
          <xm:sqref>D12:D26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Normal="100" workbookViewId="0">
      <selection activeCell="C7" sqref="C7"/>
    </sheetView>
  </sheetViews>
  <sheetFormatPr baseColWidth="10" defaultColWidth="11.42578125" defaultRowHeight="14.25" x14ac:dyDescent="0.2"/>
  <cols>
    <col min="1" max="1" width="6.42578125" style="6" bestFit="1" customWidth="1"/>
    <col min="2" max="2" width="18.5703125" style="6" customWidth="1"/>
    <col min="3" max="3" width="16.28515625" style="6" bestFit="1" customWidth="1"/>
    <col min="4" max="4" width="35.7109375" style="6" customWidth="1"/>
    <col min="5" max="5" width="19.85546875" style="6" bestFit="1" customWidth="1"/>
    <col min="6" max="6" width="12.42578125" style="6" bestFit="1" customWidth="1"/>
    <col min="7" max="8" width="14.28515625" style="6" customWidth="1"/>
    <col min="9" max="16384" width="11.42578125" style="6"/>
  </cols>
  <sheetData>
    <row r="1" spans="1:8" s="5" customFormat="1" ht="23.25" x14ac:dyDescent="0.35">
      <c r="A1" s="5" t="s">
        <v>8</v>
      </c>
    </row>
    <row r="3" spans="1:8" s="2" customFormat="1" ht="12.75" x14ac:dyDescent="0.2">
      <c r="A3" s="129" t="str">
        <f>IF(Erläuterungen!C7 = "","",CONCATENATE(Erläuterungen!A7,":"," ",Erläuterungen!C7))</f>
        <v/>
      </c>
      <c r="B3" s="129"/>
      <c r="C3" s="129"/>
    </row>
    <row r="4" spans="1:8" s="2" customFormat="1" ht="5.25" customHeight="1" x14ac:dyDescent="0.2">
      <c r="C4" s="3"/>
    </row>
    <row r="5" spans="1:8" s="2" customFormat="1" ht="12.75" x14ac:dyDescent="0.2">
      <c r="A5" s="129" t="str">
        <f>IF(Erläuterungen!C9 = "","",CONCATENATE(Erläuterungen!A9,":"," ",Erläuterungen!C9))</f>
        <v/>
      </c>
      <c r="B5" s="129"/>
      <c r="C5" s="129"/>
    </row>
    <row r="6" spans="1:8" ht="5.25" customHeight="1" x14ac:dyDescent="0.2"/>
    <row r="7" spans="1:8" x14ac:dyDescent="0.2">
      <c r="B7" s="40" t="s">
        <v>26</v>
      </c>
      <c r="C7" s="106"/>
    </row>
    <row r="9" spans="1:8" s="7" customFormat="1" ht="11.25" x14ac:dyDescent="0.2">
      <c r="A9" s="17">
        <v>1</v>
      </c>
      <c r="B9" s="17">
        <v>2</v>
      </c>
      <c r="C9" s="17">
        <v>3</v>
      </c>
      <c r="D9" s="17">
        <v>4</v>
      </c>
      <c r="E9" s="17">
        <v>5</v>
      </c>
      <c r="F9" s="17">
        <v>6</v>
      </c>
      <c r="G9" s="17">
        <v>7</v>
      </c>
      <c r="H9" s="17">
        <v>8</v>
      </c>
    </row>
    <row r="10" spans="1:8" s="8" customFormat="1" ht="42.75" x14ac:dyDescent="0.2">
      <c r="A10" s="18" t="s">
        <v>9</v>
      </c>
      <c r="B10" s="18" t="s">
        <v>10</v>
      </c>
      <c r="C10" s="18" t="s">
        <v>11</v>
      </c>
      <c r="D10" s="18" t="s">
        <v>54</v>
      </c>
      <c r="E10" s="18" t="s">
        <v>12</v>
      </c>
      <c r="F10" s="18" t="s">
        <v>13</v>
      </c>
      <c r="G10" s="18" t="s">
        <v>43</v>
      </c>
      <c r="H10" s="18" t="s">
        <v>44</v>
      </c>
    </row>
    <row r="11" spans="1:8" s="9" customFormat="1" ht="11.25" x14ac:dyDescent="0.2">
      <c r="A11" s="19" t="s">
        <v>6</v>
      </c>
      <c r="B11" s="19" t="s">
        <v>6</v>
      </c>
      <c r="C11" s="19" t="s">
        <v>6</v>
      </c>
      <c r="D11" s="19" t="s">
        <v>42</v>
      </c>
      <c r="E11" s="19" t="s">
        <v>6</v>
      </c>
      <c r="F11" s="19" t="s">
        <v>6</v>
      </c>
      <c r="G11" s="19" t="s">
        <v>4</v>
      </c>
      <c r="H11" s="19" t="s">
        <v>4</v>
      </c>
    </row>
    <row r="12" spans="1:8" x14ac:dyDescent="0.2">
      <c r="A12" s="41">
        <v>1</v>
      </c>
      <c r="B12" s="42"/>
      <c r="C12" s="43"/>
      <c r="D12" s="42"/>
      <c r="E12" s="43"/>
      <c r="F12" s="44"/>
      <c r="G12" s="94" t="str">
        <f>IF(B12="","",MIN(ROUNDUP((C12*E12*Grenzen!$A$13/12*F12),0),Grenzen!$A$13))</f>
        <v/>
      </c>
      <c r="H12" s="45" t="str">
        <f>IF(OR(B12="",$C$7=""),"",(VLOOKUP($C$7,Grenzen!$A$3:$C$11,IF(D12=Grenzen!$C$1,3,2))*G12))</f>
        <v/>
      </c>
    </row>
    <row r="13" spans="1:8" x14ac:dyDescent="0.2">
      <c r="A13" s="41">
        <v>2</v>
      </c>
      <c r="B13" s="42"/>
      <c r="C13" s="43"/>
      <c r="D13" s="42"/>
      <c r="E13" s="43"/>
      <c r="F13" s="44"/>
      <c r="G13" s="94" t="str">
        <f>IF(B13="","",MIN(ROUNDUP((C13*E13*Grenzen!$A$13/12*F13),0),Grenzen!$A$13))</f>
        <v/>
      </c>
      <c r="H13" s="45" t="str">
        <f>IF(OR(B13="",$C$7=""),"",(VLOOKUP($C$7,Grenzen!$A$3:$C$11,IF(D13=Grenzen!$C$1,3,2))*G13))</f>
        <v/>
      </c>
    </row>
    <row r="14" spans="1:8" x14ac:dyDescent="0.2">
      <c r="A14" s="41">
        <v>3</v>
      </c>
      <c r="B14" s="42"/>
      <c r="C14" s="43"/>
      <c r="D14" s="42"/>
      <c r="E14" s="43"/>
      <c r="F14" s="44"/>
      <c r="G14" s="94" t="str">
        <f>IF(B14="","",MIN(ROUNDUP((C14*E14*Grenzen!$A$13/12*F14),0),Grenzen!$A$13))</f>
        <v/>
      </c>
      <c r="H14" s="45" t="str">
        <f>IF(OR(B14="",$C$7=""),"",(VLOOKUP($C$7,Grenzen!$A$3:$C$11,IF(D14=Grenzen!$C$1,3,2))*G14))</f>
        <v/>
      </c>
    </row>
    <row r="15" spans="1:8" x14ac:dyDescent="0.2">
      <c r="A15" s="41">
        <v>4</v>
      </c>
      <c r="B15" s="42"/>
      <c r="C15" s="43"/>
      <c r="D15" s="42"/>
      <c r="E15" s="43"/>
      <c r="F15" s="44"/>
      <c r="G15" s="94" t="str">
        <f>IF(B15="","",MIN(ROUNDUP((C15*E15*Grenzen!$A$13/12*F15),0),Grenzen!$A$13))</f>
        <v/>
      </c>
      <c r="H15" s="45" t="str">
        <f>IF(OR(B15="",$C$7=""),"",(VLOOKUP($C$7,Grenzen!$A$3:$C$11,IF(D15=Grenzen!$C$1,3,2))*G15))</f>
        <v/>
      </c>
    </row>
    <row r="16" spans="1:8" x14ac:dyDescent="0.2">
      <c r="A16" s="41">
        <v>5</v>
      </c>
      <c r="B16" s="42"/>
      <c r="C16" s="43"/>
      <c r="D16" s="42"/>
      <c r="E16" s="43"/>
      <c r="F16" s="44"/>
      <c r="G16" s="94" t="str">
        <f>IF(B16="","",MIN(ROUNDUP((C16*E16*Grenzen!$A$13/12*F16),0),Grenzen!$A$13))</f>
        <v/>
      </c>
      <c r="H16" s="45" t="str">
        <f>IF(OR(B16="",$C$7=""),"",(VLOOKUP($C$7,Grenzen!$A$3:$C$11,IF(D16=Grenzen!$C$1,3,2))*G16))</f>
        <v/>
      </c>
    </row>
    <row r="17" spans="1:8" x14ac:dyDescent="0.2">
      <c r="A17" s="41">
        <v>6</v>
      </c>
      <c r="B17" s="42"/>
      <c r="C17" s="43"/>
      <c r="D17" s="42"/>
      <c r="E17" s="43"/>
      <c r="F17" s="44"/>
      <c r="G17" s="94" t="str">
        <f>IF(B17="","",MIN(ROUNDUP((C17*E17*Grenzen!$A$13/12*F17),0),Grenzen!$A$13))</f>
        <v/>
      </c>
      <c r="H17" s="45" t="str">
        <f>IF(OR(B17="",$C$7=""),"",(VLOOKUP($C$7,Grenzen!$A$3:$C$11,IF(D17=Grenzen!$C$1,3,2))*G17))</f>
        <v/>
      </c>
    </row>
    <row r="18" spans="1:8" x14ac:dyDescent="0.2">
      <c r="A18" s="41">
        <v>7</v>
      </c>
      <c r="B18" s="42"/>
      <c r="C18" s="43"/>
      <c r="D18" s="42"/>
      <c r="E18" s="43"/>
      <c r="F18" s="44"/>
      <c r="G18" s="94" t="str">
        <f>IF(B18="","",MIN(ROUNDUP((C18*E18*Grenzen!$A$13/12*F18),0),Grenzen!$A$13))</f>
        <v/>
      </c>
      <c r="H18" s="45" t="str">
        <f>IF(OR(B18="",$C$7=""),"",(VLOOKUP($C$7,Grenzen!$A$3:$C$11,IF(D18=Grenzen!$C$1,3,2))*G18))</f>
        <v/>
      </c>
    </row>
    <row r="19" spans="1:8" x14ac:dyDescent="0.2">
      <c r="A19" s="41">
        <v>8</v>
      </c>
      <c r="B19" s="42"/>
      <c r="C19" s="43"/>
      <c r="D19" s="42"/>
      <c r="E19" s="43"/>
      <c r="F19" s="44"/>
      <c r="G19" s="94" t="str">
        <f>IF(B19="","",MIN(ROUNDUP((C19*E19*Grenzen!$A$13/12*F19),0),Grenzen!$A$13))</f>
        <v/>
      </c>
      <c r="H19" s="45" t="str">
        <f>IF(OR(B19="",$C$7=""),"",(VLOOKUP($C$7,Grenzen!$A$3:$C$11,IF(D19=Grenzen!$C$1,3,2))*G19))</f>
        <v/>
      </c>
    </row>
    <row r="20" spans="1:8" x14ac:dyDescent="0.2">
      <c r="A20" s="41">
        <v>9</v>
      </c>
      <c r="B20" s="42"/>
      <c r="C20" s="43"/>
      <c r="D20" s="42"/>
      <c r="E20" s="43"/>
      <c r="F20" s="44"/>
      <c r="G20" s="94" t="str">
        <f>IF(B20="","",MIN(ROUNDUP((C20*E20*Grenzen!$A$13/12*F20),0),Grenzen!$A$13))</f>
        <v/>
      </c>
      <c r="H20" s="45" t="str">
        <f>IF(OR(B20="",$C$7=""),"",(VLOOKUP($C$7,Grenzen!$A$3:$C$11,IF(D20=Grenzen!$C$1,3,2))*G20))</f>
        <v/>
      </c>
    </row>
    <row r="21" spans="1:8" x14ac:dyDescent="0.2">
      <c r="A21" s="41">
        <v>10</v>
      </c>
      <c r="B21" s="42"/>
      <c r="C21" s="43"/>
      <c r="D21" s="42"/>
      <c r="E21" s="43"/>
      <c r="F21" s="44"/>
      <c r="G21" s="94" t="str">
        <f>IF(B21="","",MIN(ROUNDUP((C21*E21*Grenzen!$A$13/12*F21),0),Grenzen!$A$13))</f>
        <v/>
      </c>
      <c r="H21" s="45" t="str">
        <f>IF(OR(B21="",$C$7=""),"",(VLOOKUP($C$7,Grenzen!$A$3:$C$11,IF(D21=Grenzen!$C$1,3,2))*G21))</f>
        <v/>
      </c>
    </row>
    <row r="22" spans="1:8" x14ac:dyDescent="0.2">
      <c r="A22" s="41">
        <v>11</v>
      </c>
      <c r="B22" s="42"/>
      <c r="C22" s="43"/>
      <c r="D22" s="42"/>
      <c r="E22" s="43"/>
      <c r="F22" s="44"/>
      <c r="G22" s="94" t="str">
        <f>IF(B22="","",MIN(ROUNDUP((C22*E22*Grenzen!$A$13/12*F22),0),Grenzen!$A$13))</f>
        <v/>
      </c>
      <c r="H22" s="45" t="str">
        <f>IF(OR(B22="",$C$7=""),"",(VLOOKUP($C$7,Grenzen!$A$3:$C$11,IF(D22=Grenzen!$C$1,3,2))*G22))</f>
        <v/>
      </c>
    </row>
    <row r="23" spans="1:8" x14ac:dyDescent="0.2">
      <c r="A23" s="41">
        <v>12</v>
      </c>
      <c r="B23" s="42"/>
      <c r="C23" s="43"/>
      <c r="D23" s="42"/>
      <c r="E23" s="43"/>
      <c r="F23" s="44"/>
      <c r="G23" s="94" t="str">
        <f>IF(B23="","",MIN(ROUNDUP((C23*E23*Grenzen!$A$13/12*F23),0),Grenzen!$A$13))</f>
        <v/>
      </c>
      <c r="H23" s="45" t="str">
        <f>IF(OR(B23="",$C$7=""),"",(VLOOKUP($C$7,Grenzen!$A$3:$C$11,IF(D23=Grenzen!$C$1,3,2))*G23))</f>
        <v/>
      </c>
    </row>
    <row r="24" spans="1:8" x14ac:dyDescent="0.2">
      <c r="A24" s="41">
        <v>13</v>
      </c>
      <c r="B24" s="42"/>
      <c r="C24" s="43"/>
      <c r="D24" s="42"/>
      <c r="E24" s="43"/>
      <c r="F24" s="44"/>
      <c r="G24" s="94" t="str">
        <f>IF(B24="","",MIN(ROUNDUP((C24*E24*Grenzen!$A$13/12*F24),0),Grenzen!$A$13))</f>
        <v/>
      </c>
      <c r="H24" s="45" t="str">
        <f>IF(OR(B24="",$C$7=""),"",(VLOOKUP($C$7,Grenzen!$A$3:$C$11,IF(D24=Grenzen!$C$1,3,2))*G24))</f>
        <v/>
      </c>
    </row>
    <row r="25" spans="1:8" x14ac:dyDescent="0.2">
      <c r="A25" s="41">
        <v>14</v>
      </c>
      <c r="B25" s="42"/>
      <c r="C25" s="43"/>
      <c r="D25" s="42"/>
      <c r="E25" s="43"/>
      <c r="F25" s="44"/>
      <c r="G25" s="94" t="str">
        <f>IF(B25="","",MIN(ROUNDUP((C25*E25*Grenzen!$A$13/12*F25),0),Grenzen!$A$13))</f>
        <v/>
      </c>
      <c r="H25" s="45" t="str">
        <f>IF(OR(B25="",$C$7=""),"",(VLOOKUP($C$7,Grenzen!$A$3:$C$11,IF(D25=Grenzen!$C$1,3,2))*G25))</f>
        <v/>
      </c>
    </row>
    <row r="26" spans="1:8" x14ac:dyDescent="0.2">
      <c r="A26" s="41">
        <v>15</v>
      </c>
      <c r="B26" s="42"/>
      <c r="C26" s="43"/>
      <c r="D26" s="42"/>
      <c r="E26" s="43"/>
      <c r="F26" s="44"/>
      <c r="G26" s="94" t="str">
        <f>IF(B26="","",MIN(ROUNDUP((C26*E26*Grenzen!$A$13/12*F26),0),Grenzen!$A$13))</f>
        <v/>
      </c>
      <c r="H26" s="45" t="str">
        <f>IF(OR(B26="",$C$7=""),"",(VLOOKUP($C$7,Grenzen!$A$3:$C$11,IF(D26=Grenzen!$C$1,3,2))*G26))</f>
        <v/>
      </c>
    </row>
    <row r="27" spans="1:8" x14ac:dyDescent="0.2">
      <c r="A27" s="46"/>
      <c r="B27" s="46"/>
      <c r="C27" s="46"/>
      <c r="D27" s="46"/>
      <c r="E27" s="46"/>
      <c r="F27" s="47" t="s">
        <v>2</v>
      </c>
      <c r="G27" s="94">
        <f>SUM(G12:G26)</f>
        <v>0</v>
      </c>
      <c r="H27" s="45">
        <f>SUM(H12:H26)</f>
        <v>0</v>
      </c>
    </row>
    <row r="29" spans="1:8" ht="15" thickBot="1" x14ac:dyDescent="0.25"/>
    <row r="30" spans="1:8" s="2" customFormat="1" ht="3.75" customHeight="1" x14ac:dyDescent="0.2">
      <c r="A30" s="22"/>
      <c r="B30" s="23"/>
      <c r="C30" s="23"/>
      <c r="D30" s="23"/>
      <c r="E30" s="23"/>
      <c r="F30" s="23"/>
      <c r="G30" s="23"/>
      <c r="H30" s="24"/>
    </row>
    <row r="31" spans="1:8" s="2" customFormat="1" ht="15.75" x14ac:dyDescent="0.25">
      <c r="A31" s="25" t="s">
        <v>20</v>
      </c>
      <c r="B31" s="26"/>
      <c r="C31" s="26"/>
      <c r="D31" s="26"/>
      <c r="E31" s="26"/>
      <c r="F31" s="26"/>
      <c r="G31" s="26"/>
      <c r="H31" s="27"/>
    </row>
    <row r="32" spans="1:8" s="2" customFormat="1" ht="3.75" customHeight="1" x14ac:dyDescent="0.25">
      <c r="A32" s="25"/>
      <c r="B32" s="26"/>
      <c r="C32" s="26"/>
      <c r="D32" s="26"/>
      <c r="E32" s="26"/>
      <c r="F32" s="26"/>
      <c r="G32" s="26"/>
      <c r="H32" s="27"/>
    </row>
    <row r="33" spans="1:8" s="2" customFormat="1" ht="15.75" x14ac:dyDescent="0.25">
      <c r="A33" s="25" t="s">
        <v>47</v>
      </c>
      <c r="B33" s="26"/>
      <c r="C33" s="26"/>
      <c r="D33" s="26"/>
      <c r="E33" s="26"/>
      <c r="F33" s="26"/>
      <c r="G33" s="26"/>
      <c r="H33" s="27"/>
    </row>
    <row r="34" spans="1:8" s="2" customFormat="1" ht="46.5" customHeight="1" x14ac:dyDescent="0.2">
      <c r="A34" s="150" t="s">
        <v>48</v>
      </c>
      <c r="B34" s="148"/>
      <c r="C34" s="148"/>
      <c r="D34" s="148"/>
      <c r="E34" s="148"/>
      <c r="F34" s="148"/>
      <c r="G34" s="148"/>
      <c r="H34" s="149"/>
    </row>
    <row r="35" spans="1:8" s="2" customFormat="1" ht="60" customHeight="1" x14ac:dyDescent="0.2">
      <c r="A35" s="151" t="s">
        <v>58</v>
      </c>
      <c r="B35" s="152"/>
      <c r="C35" s="152"/>
      <c r="D35" s="152"/>
      <c r="E35" s="152"/>
      <c r="F35" s="152"/>
      <c r="G35" s="152"/>
      <c r="H35" s="153"/>
    </row>
    <row r="36" spans="1:8" s="2" customFormat="1" ht="46.5" customHeight="1" x14ac:dyDescent="0.2">
      <c r="A36" s="151" t="s">
        <v>59</v>
      </c>
      <c r="B36" s="152"/>
      <c r="C36" s="152"/>
      <c r="D36" s="152"/>
      <c r="E36" s="152"/>
      <c r="F36" s="152"/>
      <c r="G36" s="152"/>
      <c r="H36" s="153"/>
    </row>
    <row r="37" spans="1:8" s="2" customFormat="1" x14ac:dyDescent="0.2">
      <c r="A37" s="147" t="s">
        <v>49</v>
      </c>
      <c r="B37" s="154"/>
      <c r="C37" s="154"/>
      <c r="D37" s="154"/>
      <c r="E37" s="154"/>
      <c r="F37" s="154"/>
      <c r="G37" s="154"/>
      <c r="H37" s="155"/>
    </row>
    <row r="38" spans="1:8" s="2" customFormat="1" ht="3.75" customHeight="1" x14ac:dyDescent="0.25">
      <c r="A38" s="25"/>
      <c r="B38" s="26"/>
      <c r="C38" s="26"/>
      <c r="D38" s="26"/>
      <c r="E38" s="26"/>
      <c r="F38" s="26"/>
      <c r="G38" s="26"/>
      <c r="H38" s="27"/>
    </row>
    <row r="39" spans="1:8" s="2" customFormat="1" ht="15" x14ac:dyDescent="0.25">
      <c r="A39" s="32" t="s">
        <v>21</v>
      </c>
      <c r="B39" s="26"/>
      <c r="C39" s="26"/>
      <c r="D39" s="26"/>
      <c r="E39" s="26"/>
      <c r="F39" s="26"/>
      <c r="G39" s="26"/>
      <c r="H39" s="27"/>
    </row>
    <row r="40" spans="1:8" s="2" customFormat="1" ht="28.5" customHeight="1" x14ac:dyDescent="0.2">
      <c r="A40" s="150" t="s">
        <v>24</v>
      </c>
      <c r="B40" s="148"/>
      <c r="C40" s="148"/>
      <c r="D40" s="148"/>
      <c r="E40" s="148"/>
      <c r="F40" s="148"/>
      <c r="G40" s="148"/>
      <c r="H40" s="149"/>
    </row>
    <row r="41" spans="1:8" s="2" customFormat="1" ht="3.75" customHeight="1" x14ac:dyDescent="0.25">
      <c r="A41" s="25"/>
      <c r="B41" s="26"/>
      <c r="C41" s="26"/>
      <c r="D41" s="26"/>
      <c r="E41" s="26"/>
      <c r="F41" s="26"/>
      <c r="G41" s="26"/>
      <c r="H41" s="27"/>
    </row>
    <row r="42" spans="1:8" s="2" customFormat="1" ht="15" x14ac:dyDescent="0.25">
      <c r="A42" s="32" t="s">
        <v>22</v>
      </c>
      <c r="B42" s="26"/>
      <c r="C42" s="26"/>
      <c r="D42" s="26"/>
      <c r="E42" s="26"/>
      <c r="F42" s="26"/>
      <c r="G42" s="26"/>
      <c r="H42" s="27"/>
    </row>
    <row r="43" spans="1:8" s="2" customFormat="1" ht="57" customHeight="1" x14ac:dyDescent="0.2">
      <c r="A43" s="147" t="s">
        <v>25</v>
      </c>
      <c r="B43" s="148"/>
      <c r="C43" s="148"/>
      <c r="D43" s="148"/>
      <c r="E43" s="148"/>
      <c r="F43" s="148"/>
      <c r="G43" s="148"/>
      <c r="H43" s="149"/>
    </row>
    <row r="44" spans="1:8" s="2" customFormat="1" ht="3.75" customHeight="1" x14ac:dyDescent="0.2">
      <c r="A44" s="87"/>
      <c r="B44" s="88"/>
      <c r="C44" s="88"/>
      <c r="D44" s="88"/>
      <c r="E44" s="88"/>
      <c r="F44" s="88"/>
      <c r="G44" s="88"/>
      <c r="H44" s="89"/>
    </row>
    <row r="45" spans="1:8" s="2" customFormat="1" ht="15" x14ac:dyDescent="0.25">
      <c r="A45" s="32" t="s">
        <v>23</v>
      </c>
      <c r="B45" s="88"/>
      <c r="C45" s="88"/>
      <c r="D45" s="88"/>
      <c r="E45" s="88"/>
      <c r="F45" s="88"/>
      <c r="G45" s="88"/>
      <c r="H45" s="89"/>
    </row>
    <row r="46" spans="1:8" s="2" customFormat="1" x14ac:dyDescent="0.2">
      <c r="A46" s="147" t="s">
        <v>41</v>
      </c>
      <c r="B46" s="148"/>
      <c r="C46" s="148"/>
      <c r="D46" s="148"/>
      <c r="E46" s="148"/>
      <c r="F46" s="148"/>
      <c r="G46" s="148"/>
      <c r="H46" s="149"/>
    </row>
    <row r="47" spans="1:8" s="2" customFormat="1" ht="3.75" customHeight="1" x14ac:dyDescent="0.25">
      <c r="A47" s="25"/>
      <c r="B47" s="26"/>
      <c r="C47" s="26"/>
      <c r="D47" s="26"/>
      <c r="E47" s="26"/>
      <c r="F47" s="26"/>
      <c r="G47" s="26"/>
      <c r="H47" s="27"/>
    </row>
    <row r="48" spans="1:8" s="2" customFormat="1" ht="15" x14ac:dyDescent="0.25">
      <c r="A48" s="32" t="s">
        <v>15</v>
      </c>
      <c r="B48" s="26"/>
      <c r="C48" s="26"/>
      <c r="D48" s="26"/>
      <c r="E48" s="26"/>
      <c r="F48" s="26"/>
      <c r="G48" s="26"/>
      <c r="H48" s="27"/>
    </row>
    <row r="49" spans="1:8" s="2" customFormat="1" ht="60" customHeight="1" x14ac:dyDescent="0.2">
      <c r="A49" s="147" t="s">
        <v>50</v>
      </c>
      <c r="B49" s="148"/>
      <c r="C49" s="148"/>
      <c r="D49" s="148"/>
      <c r="E49" s="148"/>
      <c r="F49" s="148"/>
      <c r="G49" s="148"/>
      <c r="H49" s="149"/>
    </row>
    <row r="50" spans="1:8" s="2" customFormat="1" ht="3.75" customHeight="1" thickBot="1" x14ac:dyDescent="0.25">
      <c r="A50" s="28"/>
      <c r="B50" s="29"/>
      <c r="C50" s="29"/>
      <c r="D50" s="29"/>
      <c r="E50" s="29"/>
      <c r="F50" s="29"/>
      <c r="G50" s="29"/>
      <c r="H50" s="30"/>
    </row>
    <row r="51" spans="1:8" x14ac:dyDescent="0.2">
      <c r="G51" s="31"/>
      <c r="H51" s="31"/>
    </row>
  </sheetData>
  <sheetProtection algorithmName="SHA-512" hashValue="sJwdDwXjjKJyqD4/EJyK83CowQhqAJseYwkI0RD54W341MTTCY/53K+98ZAlsomOwrhMNPdeiMH+4wQCnTC6lw==" saltValue="t+0RfITCpvvI9xglHqzoiw==" spinCount="100000" sheet="1" selectLockedCells="1" sort="0"/>
  <mergeCells count="10">
    <mergeCell ref="A49:H49"/>
    <mergeCell ref="A34:H34"/>
    <mergeCell ref="A35:H35"/>
    <mergeCell ref="A36:H36"/>
    <mergeCell ref="A37:H37"/>
    <mergeCell ref="A3:C3"/>
    <mergeCell ref="A5:C5"/>
    <mergeCell ref="A40:H40"/>
    <mergeCell ref="A43:H43"/>
    <mergeCell ref="A46:H46"/>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4" orientation="landscape" r:id="rId1"/>
  <headerFooter alignWithMargins="0">
    <oddFooter>&amp;L&amp;8Stand: 15.07.2024&amp;C&amp;8Seite 4 von 7&amp;R&amp;8&amp;A</oddFooter>
  </headerFooter>
  <rowBreaks count="1" manualBreakCount="1">
    <brk id="29"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7" zoomScaleNormal="100" workbookViewId="0">
      <selection activeCell="C7" sqref="C7"/>
    </sheetView>
  </sheetViews>
  <sheetFormatPr baseColWidth="10" defaultColWidth="11.42578125" defaultRowHeight="14.25" x14ac:dyDescent="0.2"/>
  <cols>
    <col min="1" max="1" width="6.42578125" style="6" bestFit="1" customWidth="1"/>
    <col min="2" max="2" width="18.5703125" style="6" customWidth="1"/>
    <col min="3" max="3" width="16.28515625" style="6" bestFit="1" customWidth="1"/>
    <col min="4" max="4" width="35.7109375" style="6" customWidth="1"/>
    <col min="5" max="5" width="19.85546875" style="6" bestFit="1" customWidth="1"/>
    <col min="6" max="6" width="12.42578125" style="6" bestFit="1" customWidth="1"/>
    <col min="7" max="8" width="14.28515625" style="6" customWidth="1"/>
    <col min="9" max="16384" width="11.42578125" style="6"/>
  </cols>
  <sheetData>
    <row r="1" spans="1:8" s="5" customFormat="1" ht="23.25" x14ac:dyDescent="0.35">
      <c r="A1" s="5" t="s">
        <v>8</v>
      </c>
    </row>
    <row r="3" spans="1:8" s="2" customFormat="1" ht="12.75" x14ac:dyDescent="0.2">
      <c r="A3" s="129" t="str">
        <f>IF(Erläuterungen!C7 = "","",CONCATENATE(Erläuterungen!A7,":"," ",Erläuterungen!C7))</f>
        <v/>
      </c>
      <c r="B3" s="129"/>
      <c r="C3" s="129"/>
    </row>
    <row r="4" spans="1:8" s="2" customFormat="1" ht="5.25" customHeight="1" x14ac:dyDescent="0.2">
      <c r="C4" s="3"/>
    </row>
    <row r="5" spans="1:8" s="2" customFormat="1" ht="12.75" x14ac:dyDescent="0.2">
      <c r="A5" s="129" t="str">
        <f>IF(Erläuterungen!C9 = "","",CONCATENATE(Erläuterungen!A9,":"," ",Erläuterungen!C9))</f>
        <v/>
      </c>
      <c r="B5" s="129"/>
      <c r="C5" s="129"/>
    </row>
    <row r="6" spans="1:8" ht="5.25" customHeight="1" x14ac:dyDescent="0.2"/>
    <row r="7" spans="1:8" x14ac:dyDescent="0.2">
      <c r="B7" s="40" t="s">
        <v>26</v>
      </c>
      <c r="C7" s="106"/>
    </row>
    <row r="9" spans="1:8" s="7" customFormat="1" ht="11.25" x14ac:dyDescent="0.2">
      <c r="A9" s="17">
        <v>1</v>
      </c>
      <c r="B9" s="17">
        <v>2</v>
      </c>
      <c r="C9" s="17">
        <v>3</v>
      </c>
      <c r="D9" s="17">
        <v>4</v>
      </c>
      <c r="E9" s="17">
        <v>5</v>
      </c>
      <c r="F9" s="17">
        <v>6</v>
      </c>
      <c r="G9" s="17">
        <v>7</v>
      </c>
      <c r="H9" s="17">
        <v>8</v>
      </c>
    </row>
    <row r="10" spans="1:8" s="8" customFormat="1" ht="42.75" x14ac:dyDescent="0.2">
      <c r="A10" s="18" t="s">
        <v>9</v>
      </c>
      <c r="B10" s="18" t="s">
        <v>10</v>
      </c>
      <c r="C10" s="18" t="s">
        <v>11</v>
      </c>
      <c r="D10" s="18" t="s">
        <v>54</v>
      </c>
      <c r="E10" s="18" t="s">
        <v>12</v>
      </c>
      <c r="F10" s="18" t="s">
        <v>13</v>
      </c>
      <c r="G10" s="18" t="s">
        <v>43</v>
      </c>
      <c r="H10" s="18" t="s">
        <v>44</v>
      </c>
    </row>
    <row r="11" spans="1:8" s="9" customFormat="1" ht="11.25" x14ac:dyDescent="0.2">
      <c r="A11" s="19" t="s">
        <v>6</v>
      </c>
      <c r="B11" s="19" t="s">
        <v>6</v>
      </c>
      <c r="C11" s="19" t="s">
        <v>6</v>
      </c>
      <c r="D11" s="19" t="s">
        <v>42</v>
      </c>
      <c r="E11" s="19" t="s">
        <v>6</v>
      </c>
      <c r="F11" s="19" t="s">
        <v>6</v>
      </c>
      <c r="G11" s="19" t="s">
        <v>4</v>
      </c>
      <c r="H11" s="19" t="s">
        <v>4</v>
      </c>
    </row>
    <row r="12" spans="1:8" x14ac:dyDescent="0.2">
      <c r="A12" s="41">
        <v>1</v>
      </c>
      <c r="B12" s="42"/>
      <c r="C12" s="43"/>
      <c r="D12" s="42"/>
      <c r="E12" s="43"/>
      <c r="F12" s="44"/>
      <c r="G12" s="94" t="str">
        <f>IF(B12="","",MIN(ROUNDUP((C12*E12*Grenzen!$A$13/12*F12),0),Grenzen!$A$13))</f>
        <v/>
      </c>
      <c r="H12" s="45" t="str">
        <f>IF(OR(B12="",$C$7=""),"",(VLOOKUP($C$7,Grenzen!$A$3:$C$11,IF(D12=Grenzen!$C$1,3,2))*G12))</f>
        <v/>
      </c>
    </row>
    <row r="13" spans="1:8" x14ac:dyDescent="0.2">
      <c r="A13" s="41">
        <v>2</v>
      </c>
      <c r="B13" s="42"/>
      <c r="C13" s="43"/>
      <c r="D13" s="42"/>
      <c r="E13" s="43"/>
      <c r="F13" s="44"/>
      <c r="G13" s="94" t="str">
        <f>IF(B13="","",MIN(ROUNDUP((C13*E13*Grenzen!$A$13/12*F13),0),Grenzen!$A$13))</f>
        <v/>
      </c>
      <c r="H13" s="45" t="str">
        <f>IF(OR(B13="",$C$7=""),"",(VLOOKUP($C$7,Grenzen!$A$3:$C$11,IF(D13=Grenzen!$C$1,3,2))*G13))</f>
        <v/>
      </c>
    </row>
    <row r="14" spans="1:8" x14ac:dyDescent="0.2">
      <c r="A14" s="41">
        <v>3</v>
      </c>
      <c r="B14" s="42"/>
      <c r="C14" s="43"/>
      <c r="D14" s="42"/>
      <c r="E14" s="43"/>
      <c r="F14" s="44"/>
      <c r="G14" s="94" t="str">
        <f>IF(B14="","",MIN(ROUNDUP((C14*E14*Grenzen!$A$13/12*F14),0),Grenzen!$A$13))</f>
        <v/>
      </c>
      <c r="H14" s="45" t="str">
        <f>IF(OR(B14="",$C$7=""),"",(VLOOKUP($C$7,Grenzen!$A$3:$C$11,IF(D14=Grenzen!$C$1,3,2))*G14))</f>
        <v/>
      </c>
    </row>
    <row r="15" spans="1:8" x14ac:dyDescent="0.2">
      <c r="A15" s="41">
        <v>4</v>
      </c>
      <c r="B15" s="42"/>
      <c r="C15" s="43"/>
      <c r="D15" s="42"/>
      <c r="E15" s="43"/>
      <c r="F15" s="44"/>
      <c r="G15" s="94" t="str">
        <f>IF(B15="","",MIN(ROUNDUP((C15*E15*Grenzen!$A$13/12*F15),0),Grenzen!$A$13))</f>
        <v/>
      </c>
      <c r="H15" s="45" t="str">
        <f>IF(OR(B15="",$C$7=""),"",(VLOOKUP($C$7,Grenzen!$A$3:$C$11,IF(D15=Grenzen!$C$1,3,2))*G15))</f>
        <v/>
      </c>
    </row>
    <row r="16" spans="1:8" x14ac:dyDescent="0.2">
      <c r="A16" s="41">
        <v>5</v>
      </c>
      <c r="B16" s="42"/>
      <c r="C16" s="43"/>
      <c r="D16" s="42"/>
      <c r="E16" s="43"/>
      <c r="F16" s="44"/>
      <c r="G16" s="94" t="str">
        <f>IF(B16="","",MIN(ROUNDUP((C16*E16*Grenzen!$A$13/12*F16),0),Grenzen!$A$13))</f>
        <v/>
      </c>
      <c r="H16" s="45" t="str">
        <f>IF(OR(B16="",$C$7=""),"",(VLOOKUP($C$7,Grenzen!$A$3:$C$11,IF(D16=Grenzen!$C$1,3,2))*G16))</f>
        <v/>
      </c>
    </row>
    <row r="17" spans="1:8" x14ac:dyDescent="0.2">
      <c r="A17" s="41">
        <v>6</v>
      </c>
      <c r="B17" s="42"/>
      <c r="C17" s="43"/>
      <c r="D17" s="42"/>
      <c r="E17" s="43"/>
      <c r="F17" s="44"/>
      <c r="G17" s="94" t="str">
        <f>IF(B17="","",MIN(ROUNDUP((C17*E17*Grenzen!$A$13/12*F17),0),Grenzen!$A$13))</f>
        <v/>
      </c>
      <c r="H17" s="45" t="str">
        <f>IF(OR(B17="",$C$7=""),"",(VLOOKUP($C$7,Grenzen!$A$3:$C$11,IF(D17=Grenzen!$C$1,3,2))*G17))</f>
        <v/>
      </c>
    </row>
    <row r="18" spans="1:8" x14ac:dyDescent="0.2">
      <c r="A18" s="41">
        <v>7</v>
      </c>
      <c r="B18" s="42"/>
      <c r="C18" s="43"/>
      <c r="D18" s="42"/>
      <c r="E18" s="43"/>
      <c r="F18" s="44"/>
      <c r="G18" s="94" t="str">
        <f>IF(B18="","",MIN(ROUNDUP((C18*E18*Grenzen!$A$13/12*F18),0),Grenzen!$A$13))</f>
        <v/>
      </c>
      <c r="H18" s="45" t="str">
        <f>IF(OR(B18="",$C$7=""),"",(VLOOKUP($C$7,Grenzen!$A$3:$C$11,IF(D18=Grenzen!$C$1,3,2))*G18))</f>
        <v/>
      </c>
    </row>
    <row r="19" spans="1:8" x14ac:dyDescent="0.2">
      <c r="A19" s="41">
        <v>8</v>
      </c>
      <c r="B19" s="42"/>
      <c r="C19" s="43"/>
      <c r="D19" s="42"/>
      <c r="E19" s="43"/>
      <c r="F19" s="44"/>
      <c r="G19" s="94" t="str">
        <f>IF(B19="","",MIN(ROUNDUP((C19*E19*Grenzen!$A$13/12*F19),0),Grenzen!$A$13))</f>
        <v/>
      </c>
      <c r="H19" s="45" t="str">
        <f>IF(OR(B19="",$C$7=""),"",(VLOOKUP($C$7,Grenzen!$A$3:$C$11,IF(D19=Grenzen!$C$1,3,2))*G19))</f>
        <v/>
      </c>
    </row>
    <row r="20" spans="1:8" x14ac:dyDescent="0.2">
      <c r="A20" s="41">
        <v>9</v>
      </c>
      <c r="B20" s="42"/>
      <c r="C20" s="43"/>
      <c r="D20" s="42"/>
      <c r="E20" s="43"/>
      <c r="F20" s="44"/>
      <c r="G20" s="94" t="str">
        <f>IF(B20="","",MIN(ROUNDUP((C20*E20*Grenzen!$A$13/12*F20),0),Grenzen!$A$13))</f>
        <v/>
      </c>
      <c r="H20" s="45" t="str">
        <f>IF(OR(B20="",$C$7=""),"",(VLOOKUP($C$7,Grenzen!$A$3:$C$11,IF(D20=Grenzen!$C$1,3,2))*G20))</f>
        <v/>
      </c>
    </row>
    <row r="21" spans="1:8" x14ac:dyDescent="0.2">
      <c r="A21" s="41">
        <v>10</v>
      </c>
      <c r="B21" s="42"/>
      <c r="C21" s="43"/>
      <c r="D21" s="42"/>
      <c r="E21" s="43"/>
      <c r="F21" s="44"/>
      <c r="G21" s="94" t="str">
        <f>IF(B21="","",MIN(ROUNDUP((C21*E21*Grenzen!$A$13/12*F21),0),Grenzen!$A$13))</f>
        <v/>
      </c>
      <c r="H21" s="45" t="str">
        <f>IF(OR(B21="",$C$7=""),"",(VLOOKUP($C$7,Grenzen!$A$3:$C$11,IF(D21=Grenzen!$C$1,3,2))*G21))</f>
        <v/>
      </c>
    </row>
    <row r="22" spans="1:8" x14ac:dyDescent="0.2">
      <c r="A22" s="41">
        <v>11</v>
      </c>
      <c r="B22" s="42"/>
      <c r="C22" s="43"/>
      <c r="D22" s="42"/>
      <c r="E22" s="43"/>
      <c r="F22" s="44"/>
      <c r="G22" s="94" t="str">
        <f>IF(B22="","",MIN(ROUNDUP((C22*E22*Grenzen!$A$13/12*F22),0),Grenzen!$A$13))</f>
        <v/>
      </c>
      <c r="H22" s="45" t="str">
        <f>IF(OR(B22="",$C$7=""),"",(VLOOKUP($C$7,Grenzen!$A$3:$C$11,IF(D22=Grenzen!$C$1,3,2))*G22))</f>
        <v/>
      </c>
    </row>
    <row r="23" spans="1:8" x14ac:dyDescent="0.2">
      <c r="A23" s="41">
        <v>12</v>
      </c>
      <c r="B23" s="42"/>
      <c r="C23" s="43"/>
      <c r="D23" s="42"/>
      <c r="E23" s="43"/>
      <c r="F23" s="44"/>
      <c r="G23" s="94" t="str">
        <f>IF(B23="","",MIN(ROUNDUP((C23*E23*Grenzen!$A$13/12*F23),0),Grenzen!$A$13))</f>
        <v/>
      </c>
      <c r="H23" s="45" t="str">
        <f>IF(OR(B23="",$C$7=""),"",(VLOOKUP($C$7,Grenzen!$A$3:$C$11,IF(D23=Grenzen!$C$1,3,2))*G23))</f>
        <v/>
      </c>
    </row>
    <row r="24" spans="1:8" x14ac:dyDescent="0.2">
      <c r="A24" s="41">
        <v>13</v>
      </c>
      <c r="B24" s="42"/>
      <c r="C24" s="43"/>
      <c r="D24" s="42"/>
      <c r="E24" s="43"/>
      <c r="F24" s="44"/>
      <c r="G24" s="94" t="str">
        <f>IF(B24="","",MIN(ROUNDUP((C24*E24*Grenzen!$A$13/12*F24),0),Grenzen!$A$13))</f>
        <v/>
      </c>
      <c r="H24" s="45" t="str">
        <f>IF(OR(B24="",$C$7=""),"",(VLOOKUP($C$7,Grenzen!$A$3:$C$11,IF(D24=Grenzen!$C$1,3,2))*G24))</f>
        <v/>
      </c>
    </row>
    <row r="25" spans="1:8" x14ac:dyDescent="0.2">
      <c r="A25" s="41">
        <v>14</v>
      </c>
      <c r="B25" s="42"/>
      <c r="C25" s="43"/>
      <c r="D25" s="42"/>
      <c r="E25" s="43"/>
      <c r="F25" s="44"/>
      <c r="G25" s="94" t="str">
        <f>IF(B25="","",MIN(ROUNDUP((C25*E25*Grenzen!$A$13/12*F25),0),Grenzen!$A$13))</f>
        <v/>
      </c>
      <c r="H25" s="45" t="str">
        <f>IF(OR(B25="",$C$7=""),"",(VLOOKUP($C$7,Grenzen!$A$3:$C$11,IF(D25=Grenzen!$C$1,3,2))*G25))</f>
        <v/>
      </c>
    </row>
    <row r="26" spans="1:8" x14ac:dyDescent="0.2">
      <c r="A26" s="41">
        <v>15</v>
      </c>
      <c r="B26" s="42"/>
      <c r="C26" s="43"/>
      <c r="D26" s="42"/>
      <c r="E26" s="43"/>
      <c r="F26" s="44"/>
      <c r="G26" s="94" t="str">
        <f>IF(B26="","",MIN(ROUNDUP((C26*E26*Grenzen!$A$13/12*F26),0),Grenzen!$A$13))</f>
        <v/>
      </c>
      <c r="H26" s="45" t="str">
        <f>IF(OR(B26="",$C$7=""),"",(VLOOKUP($C$7,Grenzen!$A$3:$C$11,IF(D26=Grenzen!$C$1,3,2))*G26))</f>
        <v/>
      </c>
    </row>
    <row r="27" spans="1:8" x14ac:dyDescent="0.2">
      <c r="A27" s="46"/>
      <c r="B27" s="46"/>
      <c r="C27" s="46"/>
      <c r="D27" s="46"/>
      <c r="E27" s="46"/>
      <c r="F27" s="47" t="s">
        <v>2</v>
      </c>
      <c r="G27" s="94">
        <f>SUM(G12:G26)</f>
        <v>0</v>
      </c>
      <c r="H27" s="45">
        <f>SUM(H12:H26)</f>
        <v>0</v>
      </c>
    </row>
    <row r="29" spans="1:8" ht="15" thickBot="1" x14ac:dyDescent="0.25"/>
    <row r="30" spans="1:8" s="2" customFormat="1" ht="3.75" customHeight="1" x14ac:dyDescent="0.2">
      <c r="A30" s="22"/>
      <c r="B30" s="23"/>
      <c r="C30" s="23"/>
      <c r="D30" s="23"/>
      <c r="E30" s="23"/>
      <c r="F30" s="23"/>
      <c r="G30" s="23"/>
      <c r="H30" s="24"/>
    </row>
    <row r="31" spans="1:8" s="2" customFormat="1" ht="15.75" x14ac:dyDescent="0.25">
      <c r="A31" s="25" t="s">
        <v>20</v>
      </c>
      <c r="B31" s="26"/>
      <c r="C31" s="26"/>
      <c r="D31" s="26"/>
      <c r="E31" s="26"/>
      <c r="F31" s="26"/>
      <c r="G31" s="26"/>
      <c r="H31" s="27"/>
    </row>
    <row r="32" spans="1:8" s="2" customFormat="1" ht="3.75" customHeight="1" x14ac:dyDescent="0.25">
      <c r="A32" s="25"/>
      <c r="B32" s="26"/>
      <c r="C32" s="26"/>
      <c r="D32" s="26"/>
      <c r="E32" s="26"/>
      <c r="F32" s="26"/>
      <c r="G32" s="26"/>
      <c r="H32" s="27"/>
    </row>
    <row r="33" spans="1:8" s="2" customFormat="1" ht="15.75" x14ac:dyDescent="0.25">
      <c r="A33" s="25" t="s">
        <v>47</v>
      </c>
      <c r="B33" s="26"/>
      <c r="C33" s="26"/>
      <c r="D33" s="26"/>
      <c r="E33" s="26"/>
      <c r="F33" s="26"/>
      <c r="G33" s="26"/>
      <c r="H33" s="27"/>
    </row>
    <row r="34" spans="1:8" s="2" customFormat="1" ht="46.5" customHeight="1" x14ac:dyDescent="0.2">
      <c r="A34" s="150" t="s">
        <v>48</v>
      </c>
      <c r="B34" s="148"/>
      <c r="C34" s="148"/>
      <c r="D34" s="148"/>
      <c r="E34" s="148"/>
      <c r="F34" s="148"/>
      <c r="G34" s="148"/>
      <c r="H34" s="149"/>
    </row>
    <row r="35" spans="1:8" s="2" customFormat="1" ht="60" customHeight="1" x14ac:dyDescent="0.2">
      <c r="A35" s="151" t="s">
        <v>58</v>
      </c>
      <c r="B35" s="152"/>
      <c r="C35" s="152"/>
      <c r="D35" s="152"/>
      <c r="E35" s="152"/>
      <c r="F35" s="152"/>
      <c r="G35" s="152"/>
      <c r="H35" s="153"/>
    </row>
    <row r="36" spans="1:8" s="2" customFormat="1" ht="46.5" customHeight="1" x14ac:dyDescent="0.2">
      <c r="A36" s="151" t="s">
        <v>59</v>
      </c>
      <c r="B36" s="152"/>
      <c r="C36" s="152"/>
      <c r="D36" s="152"/>
      <c r="E36" s="152"/>
      <c r="F36" s="152"/>
      <c r="G36" s="152"/>
      <c r="H36" s="153"/>
    </row>
    <row r="37" spans="1:8" s="2" customFormat="1" x14ac:dyDescent="0.2">
      <c r="A37" s="147" t="s">
        <v>49</v>
      </c>
      <c r="B37" s="154"/>
      <c r="C37" s="154"/>
      <c r="D37" s="154"/>
      <c r="E37" s="154"/>
      <c r="F37" s="154"/>
      <c r="G37" s="154"/>
      <c r="H37" s="155"/>
    </row>
    <row r="38" spans="1:8" s="2" customFormat="1" ht="3.75" customHeight="1" x14ac:dyDescent="0.25">
      <c r="A38" s="25"/>
      <c r="B38" s="26"/>
      <c r="C38" s="26"/>
      <c r="D38" s="26"/>
      <c r="E38" s="26"/>
      <c r="F38" s="26"/>
      <c r="G38" s="26"/>
      <c r="H38" s="27"/>
    </row>
    <row r="39" spans="1:8" s="2" customFormat="1" ht="15" x14ac:dyDescent="0.25">
      <c r="A39" s="32" t="s">
        <v>21</v>
      </c>
      <c r="B39" s="26"/>
      <c r="C39" s="26"/>
      <c r="D39" s="26"/>
      <c r="E39" s="26"/>
      <c r="F39" s="26"/>
      <c r="G39" s="26"/>
      <c r="H39" s="27"/>
    </row>
    <row r="40" spans="1:8" s="2" customFormat="1" ht="28.5" customHeight="1" x14ac:dyDescent="0.2">
      <c r="A40" s="150" t="s">
        <v>24</v>
      </c>
      <c r="B40" s="148"/>
      <c r="C40" s="148"/>
      <c r="D40" s="148"/>
      <c r="E40" s="148"/>
      <c r="F40" s="148"/>
      <c r="G40" s="148"/>
      <c r="H40" s="149"/>
    </row>
    <row r="41" spans="1:8" s="2" customFormat="1" ht="3.75" customHeight="1" x14ac:dyDescent="0.25">
      <c r="A41" s="25"/>
      <c r="B41" s="26"/>
      <c r="C41" s="26"/>
      <c r="D41" s="26"/>
      <c r="E41" s="26"/>
      <c r="F41" s="26"/>
      <c r="G41" s="26"/>
      <c r="H41" s="27"/>
    </row>
    <row r="42" spans="1:8" s="2" customFormat="1" ht="15" x14ac:dyDescent="0.25">
      <c r="A42" s="32" t="s">
        <v>22</v>
      </c>
      <c r="B42" s="26"/>
      <c r="C42" s="26"/>
      <c r="D42" s="26"/>
      <c r="E42" s="26"/>
      <c r="F42" s="26"/>
      <c r="G42" s="26"/>
      <c r="H42" s="27"/>
    </row>
    <row r="43" spans="1:8" s="2" customFormat="1" ht="57" customHeight="1" x14ac:dyDescent="0.2">
      <c r="A43" s="147" t="s">
        <v>25</v>
      </c>
      <c r="B43" s="148"/>
      <c r="C43" s="148"/>
      <c r="D43" s="148"/>
      <c r="E43" s="148"/>
      <c r="F43" s="148"/>
      <c r="G43" s="148"/>
      <c r="H43" s="149"/>
    </row>
    <row r="44" spans="1:8" s="2" customFormat="1" ht="3.75" customHeight="1" x14ac:dyDescent="0.2">
      <c r="A44" s="87"/>
      <c r="B44" s="88"/>
      <c r="C44" s="88"/>
      <c r="D44" s="88"/>
      <c r="E44" s="88"/>
      <c r="F44" s="88"/>
      <c r="G44" s="88"/>
      <c r="H44" s="89"/>
    </row>
    <row r="45" spans="1:8" s="2" customFormat="1" ht="15" x14ac:dyDescent="0.25">
      <c r="A45" s="32" t="s">
        <v>23</v>
      </c>
      <c r="B45" s="88"/>
      <c r="C45" s="88"/>
      <c r="D45" s="88"/>
      <c r="E45" s="88"/>
      <c r="F45" s="88"/>
      <c r="G45" s="88"/>
      <c r="H45" s="89"/>
    </row>
    <row r="46" spans="1:8" s="2" customFormat="1" x14ac:dyDescent="0.2">
      <c r="A46" s="147" t="s">
        <v>41</v>
      </c>
      <c r="B46" s="148"/>
      <c r="C46" s="148"/>
      <c r="D46" s="148"/>
      <c r="E46" s="148"/>
      <c r="F46" s="148"/>
      <c r="G46" s="148"/>
      <c r="H46" s="149"/>
    </row>
    <row r="47" spans="1:8" s="2" customFormat="1" ht="3.75" customHeight="1" x14ac:dyDescent="0.25">
      <c r="A47" s="25"/>
      <c r="B47" s="26"/>
      <c r="C47" s="26"/>
      <c r="D47" s="26"/>
      <c r="E47" s="26"/>
      <c r="F47" s="26"/>
      <c r="G47" s="26"/>
      <c r="H47" s="27"/>
    </row>
    <row r="48" spans="1:8" s="2" customFormat="1" ht="15" x14ac:dyDescent="0.25">
      <c r="A48" s="32" t="s">
        <v>15</v>
      </c>
      <c r="B48" s="26"/>
      <c r="C48" s="26"/>
      <c r="D48" s="26"/>
      <c r="E48" s="26"/>
      <c r="F48" s="26"/>
      <c r="G48" s="26"/>
      <c r="H48" s="27"/>
    </row>
    <row r="49" spans="1:8" s="2" customFormat="1" ht="60" customHeight="1" x14ac:dyDescent="0.2">
      <c r="A49" s="147" t="s">
        <v>50</v>
      </c>
      <c r="B49" s="148"/>
      <c r="C49" s="148"/>
      <c r="D49" s="148"/>
      <c r="E49" s="148"/>
      <c r="F49" s="148"/>
      <c r="G49" s="148"/>
      <c r="H49" s="149"/>
    </row>
    <row r="50" spans="1:8" s="2" customFormat="1" ht="3.75" customHeight="1" thickBot="1" x14ac:dyDescent="0.25">
      <c r="A50" s="28"/>
      <c r="B50" s="29"/>
      <c r="C50" s="29"/>
      <c r="D50" s="29"/>
      <c r="E50" s="29"/>
      <c r="F50" s="29"/>
      <c r="G50" s="29"/>
      <c r="H50" s="30"/>
    </row>
    <row r="51" spans="1:8" x14ac:dyDescent="0.2">
      <c r="G51" s="31"/>
      <c r="H51" s="31"/>
    </row>
  </sheetData>
  <sheetProtection algorithmName="SHA-512" hashValue="DYioS2SjkzrPBgwJ0Bi0JuMWQH8m05x1RoubDnqeYZPMWeOWfuxmWZrif0DhB6x1C5QXv4YtXS+/733FD3lK1A==" saltValue="kZE25j9rm7UDjiwmtFj4tQ==" spinCount="100000" sheet="1" selectLockedCells="1" sort="0"/>
  <mergeCells count="10">
    <mergeCell ref="A49:H49"/>
    <mergeCell ref="A34:H34"/>
    <mergeCell ref="A35:H35"/>
    <mergeCell ref="A36:H36"/>
    <mergeCell ref="A37:H37"/>
    <mergeCell ref="A3:C3"/>
    <mergeCell ref="A5:C5"/>
    <mergeCell ref="A40:H40"/>
    <mergeCell ref="A43:H43"/>
    <mergeCell ref="A46:H46"/>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4" orientation="landscape" r:id="rId1"/>
  <headerFooter alignWithMargins="0">
    <oddFooter>&amp;L&amp;8Stand: 15.07.2024&amp;C&amp;8Seite 5 von 7&amp;R&amp;8&amp;A</oddFooter>
  </headerFooter>
  <rowBreaks count="1" manualBreakCount="1">
    <brk id="29"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Normal="100" workbookViewId="0">
      <selection activeCell="C7" sqref="C7"/>
    </sheetView>
  </sheetViews>
  <sheetFormatPr baseColWidth="10" defaultColWidth="11.42578125" defaultRowHeight="14.25" x14ac:dyDescent="0.2"/>
  <cols>
    <col min="1" max="1" width="6.42578125" style="6" bestFit="1" customWidth="1"/>
    <col min="2" max="2" width="18.5703125" style="6" customWidth="1"/>
    <col min="3" max="3" width="16.28515625" style="6" bestFit="1" customWidth="1"/>
    <col min="4" max="4" width="35.7109375" style="6" customWidth="1"/>
    <col min="5" max="5" width="19.85546875" style="6" bestFit="1" customWidth="1"/>
    <col min="6" max="6" width="12.42578125" style="6" bestFit="1" customWidth="1"/>
    <col min="7" max="8" width="14.28515625" style="6" customWidth="1"/>
    <col min="9" max="16384" width="11.42578125" style="6"/>
  </cols>
  <sheetData>
    <row r="1" spans="1:8" s="5" customFormat="1" ht="23.25" x14ac:dyDescent="0.35">
      <c r="A1" s="5" t="s">
        <v>8</v>
      </c>
    </row>
    <row r="3" spans="1:8" s="2" customFormat="1" ht="12.75" x14ac:dyDescent="0.2">
      <c r="A3" s="129" t="str">
        <f>IF(Erläuterungen!C7 = "","",CONCATENATE(Erläuterungen!A7,":"," ",Erläuterungen!C7))</f>
        <v/>
      </c>
      <c r="B3" s="129"/>
      <c r="C3" s="129"/>
    </row>
    <row r="4" spans="1:8" s="2" customFormat="1" ht="5.25" customHeight="1" x14ac:dyDescent="0.2">
      <c r="C4" s="3"/>
    </row>
    <row r="5" spans="1:8" s="2" customFormat="1" ht="12.75" x14ac:dyDescent="0.2">
      <c r="A5" s="129" t="str">
        <f>IF(Erläuterungen!C9 = "","",CONCATENATE(Erläuterungen!A9,":"," ",Erläuterungen!C9))</f>
        <v/>
      </c>
      <c r="B5" s="129"/>
      <c r="C5" s="129"/>
    </row>
    <row r="6" spans="1:8" ht="5.25" customHeight="1" x14ac:dyDescent="0.2"/>
    <row r="7" spans="1:8" x14ac:dyDescent="0.2">
      <c r="B7" s="40" t="s">
        <v>26</v>
      </c>
      <c r="C7" s="106"/>
    </row>
    <row r="9" spans="1:8" s="7" customFormat="1" ht="11.25" x14ac:dyDescent="0.2">
      <c r="A9" s="17">
        <v>1</v>
      </c>
      <c r="B9" s="17">
        <v>2</v>
      </c>
      <c r="C9" s="17">
        <v>3</v>
      </c>
      <c r="D9" s="17">
        <v>4</v>
      </c>
      <c r="E9" s="17">
        <v>5</v>
      </c>
      <c r="F9" s="17">
        <v>6</v>
      </c>
      <c r="G9" s="17">
        <v>7</v>
      </c>
      <c r="H9" s="17">
        <v>8</v>
      </c>
    </row>
    <row r="10" spans="1:8" s="8" customFormat="1" ht="42.75" x14ac:dyDescent="0.2">
      <c r="A10" s="18" t="s">
        <v>9</v>
      </c>
      <c r="B10" s="18" t="s">
        <v>10</v>
      </c>
      <c r="C10" s="18" t="s">
        <v>11</v>
      </c>
      <c r="D10" s="18" t="s">
        <v>54</v>
      </c>
      <c r="E10" s="18" t="s">
        <v>12</v>
      </c>
      <c r="F10" s="18" t="s">
        <v>13</v>
      </c>
      <c r="G10" s="18" t="s">
        <v>43</v>
      </c>
      <c r="H10" s="18" t="s">
        <v>44</v>
      </c>
    </row>
    <row r="11" spans="1:8" s="9" customFormat="1" ht="11.25" x14ac:dyDescent="0.2">
      <c r="A11" s="19" t="s">
        <v>6</v>
      </c>
      <c r="B11" s="19" t="s">
        <v>6</v>
      </c>
      <c r="C11" s="19" t="s">
        <v>6</v>
      </c>
      <c r="D11" s="19" t="s">
        <v>42</v>
      </c>
      <c r="E11" s="19" t="s">
        <v>6</v>
      </c>
      <c r="F11" s="19" t="s">
        <v>6</v>
      </c>
      <c r="G11" s="19" t="s">
        <v>4</v>
      </c>
      <c r="H11" s="19" t="s">
        <v>4</v>
      </c>
    </row>
    <row r="12" spans="1:8" x14ac:dyDescent="0.2">
      <c r="A12" s="41">
        <v>1</v>
      </c>
      <c r="B12" s="42"/>
      <c r="C12" s="43"/>
      <c r="D12" s="42"/>
      <c r="E12" s="43"/>
      <c r="F12" s="44"/>
      <c r="G12" s="94" t="str">
        <f>IF(B12="","",MIN(ROUNDUP((C12*E12*Grenzen!$A$13/12*F12),0),Grenzen!$A$13))</f>
        <v/>
      </c>
      <c r="H12" s="45" t="str">
        <f>IF(OR(B12="",$C$7=""),"",(VLOOKUP($C$7,Grenzen!$A$3:$C$11,IF(D12=Grenzen!$C$1,3,2))*G12))</f>
        <v/>
      </c>
    </row>
    <row r="13" spans="1:8" x14ac:dyDescent="0.2">
      <c r="A13" s="41">
        <v>2</v>
      </c>
      <c r="B13" s="42"/>
      <c r="C13" s="43"/>
      <c r="D13" s="42"/>
      <c r="E13" s="43"/>
      <c r="F13" s="44"/>
      <c r="G13" s="94" t="str">
        <f>IF(B13="","",MIN(ROUNDUP((C13*E13*Grenzen!$A$13/12*F13),0),Grenzen!$A$13))</f>
        <v/>
      </c>
      <c r="H13" s="45" t="str">
        <f>IF(OR(B13="",$C$7=""),"",(VLOOKUP($C$7,Grenzen!$A$3:$C$11,IF(D13=Grenzen!$C$1,3,2))*G13))</f>
        <v/>
      </c>
    </row>
    <row r="14" spans="1:8" x14ac:dyDescent="0.2">
      <c r="A14" s="41">
        <v>3</v>
      </c>
      <c r="B14" s="42"/>
      <c r="C14" s="43"/>
      <c r="D14" s="42"/>
      <c r="E14" s="43"/>
      <c r="F14" s="44"/>
      <c r="G14" s="94" t="str">
        <f>IF(B14="","",MIN(ROUNDUP((C14*E14*Grenzen!$A$13/12*F14),0),Grenzen!$A$13))</f>
        <v/>
      </c>
      <c r="H14" s="45" t="str">
        <f>IF(OR(B14="",$C$7=""),"",(VLOOKUP($C$7,Grenzen!$A$3:$C$11,IF(D14=Grenzen!$C$1,3,2))*G14))</f>
        <v/>
      </c>
    </row>
    <row r="15" spans="1:8" x14ac:dyDescent="0.2">
      <c r="A15" s="41">
        <v>4</v>
      </c>
      <c r="B15" s="42"/>
      <c r="C15" s="43"/>
      <c r="D15" s="42"/>
      <c r="E15" s="43"/>
      <c r="F15" s="44"/>
      <c r="G15" s="94" t="str">
        <f>IF(B15="","",MIN(ROUNDUP((C15*E15*Grenzen!$A$13/12*F15),0),Grenzen!$A$13))</f>
        <v/>
      </c>
      <c r="H15" s="45" t="str">
        <f>IF(OR(B15="",$C$7=""),"",(VLOOKUP($C$7,Grenzen!$A$3:$C$11,IF(D15=Grenzen!$C$1,3,2))*G15))</f>
        <v/>
      </c>
    </row>
    <row r="16" spans="1:8" x14ac:dyDescent="0.2">
      <c r="A16" s="41">
        <v>5</v>
      </c>
      <c r="B16" s="42"/>
      <c r="C16" s="43"/>
      <c r="D16" s="42"/>
      <c r="E16" s="43"/>
      <c r="F16" s="44"/>
      <c r="G16" s="94" t="str">
        <f>IF(B16="","",MIN(ROUNDUP((C16*E16*Grenzen!$A$13/12*F16),0),Grenzen!$A$13))</f>
        <v/>
      </c>
      <c r="H16" s="45" t="str">
        <f>IF(OR(B16="",$C$7=""),"",(VLOOKUP($C$7,Grenzen!$A$3:$C$11,IF(D16=Grenzen!$C$1,3,2))*G16))</f>
        <v/>
      </c>
    </row>
    <row r="17" spans="1:8" x14ac:dyDescent="0.2">
      <c r="A17" s="41">
        <v>6</v>
      </c>
      <c r="B17" s="42"/>
      <c r="C17" s="43"/>
      <c r="D17" s="42"/>
      <c r="E17" s="43"/>
      <c r="F17" s="44"/>
      <c r="G17" s="94" t="str">
        <f>IF(B17="","",MIN(ROUNDUP((C17*E17*Grenzen!$A$13/12*F17),0),Grenzen!$A$13))</f>
        <v/>
      </c>
      <c r="H17" s="45" t="str">
        <f>IF(OR(B17="",$C$7=""),"",(VLOOKUP($C$7,Grenzen!$A$3:$C$11,IF(D17=Grenzen!$C$1,3,2))*G17))</f>
        <v/>
      </c>
    </row>
    <row r="18" spans="1:8" x14ac:dyDescent="0.2">
      <c r="A18" s="41">
        <v>7</v>
      </c>
      <c r="B18" s="42"/>
      <c r="C18" s="43"/>
      <c r="D18" s="42"/>
      <c r="E18" s="43"/>
      <c r="F18" s="44"/>
      <c r="G18" s="94" t="str">
        <f>IF(B18="","",MIN(ROUNDUP((C18*E18*Grenzen!$A$13/12*F18),0),Grenzen!$A$13))</f>
        <v/>
      </c>
      <c r="H18" s="45" t="str">
        <f>IF(OR(B18="",$C$7=""),"",(VLOOKUP($C$7,Grenzen!$A$3:$C$11,IF(D18=Grenzen!$C$1,3,2))*G18))</f>
        <v/>
      </c>
    </row>
    <row r="19" spans="1:8" x14ac:dyDescent="0.2">
      <c r="A19" s="41">
        <v>8</v>
      </c>
      <c r="B19" s="42"/>
      <c r="C19" s="43"/>
      <c r="D19" s="42"/>
      <c r="E19" s="43"/>
      <c r="F19" s="44"/>
      <c r="G19" s="94" t="str">
        <f>IF(B19="","",MIN(ROUNDUP((C19*E19*Grenzen!$A$13/12*F19),0),Grenzen!$A$13))</f>
        <v/>
      </c>
      <c r="H19" s="45" t="str">
        <f>IF(OR(B19="",$C$7=""),"",(VLOOKUP($C$7,Grenzen!$A$3:$C$11,IF(D19=Grenzen!$C$1,3,2))*G19))</f>
        <v/>
      </c>
    </row>
    <row r="20" spans="1:8" x14ac:dyDescent="0.2">
      <c r="A20" s="41">
        <v>9</v>
      </c>
      <c r="B20" s="42"/>
      <c r="C20" s="43"/>
      <c r="D20" s="42"/>
      <c r="E20" s="43"/>
      <c r="F20" s="44"/>
      <c r="G20" s="94" t="str">
        <f>IF(B20="","",MIN(ROUNDUP((C20*E20*Grenzen!$A$13/12*F20),0),Grenzen!$A$13))</f>
        <v/>
      </c>
      <c r="H20" s="45" t="str">
        <f>IF(OR(B20="",$C$7=""),"",(VLOOKUP($C$7,Grenzen!$A$3:$C$11,IF(D20=Grenzen!$C$1,3,2))*G20))</f>
        <v/>
      </c>
    </row>
    <row r="21" spans="1:8" x14ac:dyDescent="0.2">
      <c r="A21" s="41">
        <v>10</v>
      </c>
      <c r="B21" s="42"/>
      <c r="C21" s="43"/>
      <c r="D21" s="42"/>
      <c r="E21" s="43"/>
      <c r="F21" s="44"/>
      <c r="G21" s="94" t="str">
        <f>IF(B21="","",MIN(ROUNDUP((C21*E21*Grenzen!$A$13/12*F21),0),Grenzen!$A$13))</f>
        <v/>
      </c>
      <c r="H21" s="45" t="str">
        <f>IF(OR(B21="",$C$7=""),"",(VLOOKUP($C$7,Grenzen!$A$3:$C$11,IF(D21=Grenzen!$C$1,3,2))*G21))</f>
        <v/>
      </c>
    </row>
    <row r="22" spans="1:8" x14ac:dyDescent="0.2">
      <c r="A22" s="41">
        <v>11</v>
      </c>
      <c r="B22" s="42"/>
      <c r="C22" s="43"/>
      <c r="D22" s="42"/>
      <c r="E22" s="43"/>
      <c r="F22" s="44"/>
      <c r="G22" s="94" t="str">
        <f>IF(B22="","",MIN(ROUNDUP((C22*E22*Grenzen!$A$13/12*F22),0),Grenzen!$A$13))</f>
        <v/>
      </c>
      <c r="H22" s="45" t="str">
        <f>IF(OR(B22="",$C$7=""),"",(VLOOKUP($C$7,Grenzen!$A$3:$C$11,IF(D22=Grenzen!$C$1,3,2))*G22))</f>
        <v/>
      </c>
    </row>
    <row r="23" spans="1:8" x14ac:dyDescent="0.2">
      <c r="A23" s="41">
        <v>12</v>
      </c>
      <c r="B23" s="42"/>
      <c r="C23" s="43"/>
      <c r="D23" s="42"/>
      <c r="E23" s="43"/>
      <c r="F23" s="44"/>
      <c r="G23" s="94" t="str">
        <f>IF(B23="","",MIN(ROUNDUP((C23*E23*Grenzen!$A$13/12*F23),0),Grenzen!$A$13))</f>
        <v/>
      </c>
      <c r="H23" s="45" t="str">
        <f>IF(OR(B23="",$C$7=""),"",(VLOOKUP($C$7,Grenzen!$A$3:$C$11,IF(D23=Grenzen!$C$1,3,2))*G23))</f>
        <v/>
      </c>
    </row>
    <row r="24" spans="1:8" x14ac:dyDescent="0.2">
      <c r="A24" s="41">
        <v>13</v>
      </c>
      <c r="B24" s="42"/>
      <c r="C24" s="43"/>
      <c r="D24" s="42"/>
      <c r="E24" s="43"/>
      <c r="F24" s="44"/>
      <c r="G24" s="94" t="str">
        <f>IF(B24="","",MIN(ROUNDUP((C24*E24*Grenzen!$A$13/12*F24),0),Grenzen!$A$13))</f>
        <v/>
      </c>
      <c r="H24" s="45" t="str">
        <f>IF(OR(B24="",$C$7=""),"",(VLOOKUP($C$7,Grenzen!$A$3:$C$11,IF(D24=Grenzen!$C$1,3,2))*G24))</f>
        <v/>
      </c>
    </row>
    <row r="25" spans="1:8" x14ac:dyDescent="0.2">
      <c r="A25" s="41">
        <v>14</v>
      </c>
      <c r="B25" s="42"/>
      <c r="C25" s="43"/>
      <c r="D25" s="42"/>
      <c r="E25" s="43"/>
      <c r="F25" s="44"/>
      <c r="G25" s="94" t="str">
        <f>IF(B25="","",MIN(ROUNDUP((C25*E25*Grenzen!$A$13/12*F25),0),Grenzen!$A$13))</f>
        <v/>
      </c>
      <c r="H25" s="45" t="str">
        <f>IF(OR(B25="",$C$7=""),"",(VLOOKUP($C$7,Grenzen!$A$3:$C$11,IF(D25=Grenzen!$C$1,3,2))*G25))</f>
        <v/>
      </c>
    </row>
    <row r="26" spans="1:8" x14ac:dyDescent="0.2">
      <c r="A26" s="41">
        <v>15</v>
      </c>
      <c r="B26" s="42"/>
      <c r="C26" s="43"/>
      <c r="D26" s="42"/>
      <c r="E26" s="43"/>
      <c r="F26" s="44"/>
      <c r="G26" s="94" t="str">
        <f>IF(B26="","",MIN(ROUNDUP((C26*E26*Grenzen!$A$13/12*F26),0),Grenzen!$A$13))</f>
        <v/>
      </c>
      <c r="H26" s="45" t="str">
        <f>IF(OR(B26="",$C$7=""),"",(VLOOKUP($C$7,Grenzen!$A$3:$C$11,IF(D26=Grenzen!$C$1,3,2))*G26))</f>
        <v/>
      </c>
    </row>
    <row r="27" spans="1:8" x14ac:dyDescent="0.2">
      <c r="A27" s="46"/>
      <c r="B27" s="46"/>
      <c r="C27" s="46"/>
      <c r="D27" s="46"/>
      <c r="E27" s="46"/>
      <c r="F27" s="47" t="s">
        <v>2</v>
      </c>
      <c r="G27" s="94">
        <f>SUM(G12:G26)</f>
        <v>0</v>
      </c>
      <c r="H27" s="45">
        <f>SUM(H12:H26)</f>
        <v>0</v>
      </c>
    </row>
    <row r="29" spans="1:8" ht="15" thickBot="1" x14ac:dyDescent="0.25"/>
    <row r="30" spans="1:8" s="2" customFormat="1" ht="3.75" customHeight="1" x14ac:dyDescent="0.2">
      <c r="A30" s="22"/>
      <c r="B30" s="23"/>
      <c r="C30" s="23"/>
      <c r="D30" s="23"/>
      <c r="E30" s="23"/>
      <c r="F30" s="23"/>
      <c r="G30" s="23"/>
      <c r="H30" s="24"/>
    </row>
    <row r="31" spans="1:8" s="2" customFormat="1" ht="15.75" x14ac:dyDescent="0.25">
      <c r="A31" s="25" t="s">
        <v>20</v>
      </c>
      <c r="B31" s="26"/>
      <c r="C31" s="26"/>
      <c r="D31" s="26"/>
      <c r="E31" s="26"/>
      <c r="F31" s="26"/>
      <c r="G31" s="26"/>
      <c r="H31" s="27"/>
    </row>
    <row r="32" spans="1:8" s="2" customFormat="1" ht="3.75" customHeight="1" x14ac:dyDescent="0.25">
      <c r="A32" s="25"/>
      <c r="B32" s="26"/>
      <c r="C32" s="26"/>
      <c r="D32" s="26"/>
      <c r="E32" s="26"/>
      <c r="F32" s="26"/>
      <c r="G32" s="26"/>
      <c r="H32" s="27"/>
    </row>
    <row r="33" spans="1:8" s="2" customFormat="1" ht="15.75" x14ac:dyDescent="0.25">
      <c r="A33" s="25" t="s">
        <v>47</v>
      </c>
      <c r="B33" s="26"/>
      <c r="C33" s="26"/>
      <c r="D33" s="26"/>
      <c r="E33" s="26"/>
      <c r="F33" s="26"/>
      <c r="G33" s="26"/>
      <c r="H33" s="27"/>
    </row>
    <row r="34" spans="1:8" s="2" customFormat="1" ht="46.5" customHeight="1" x14ac:dyDescent="0.2">
      <c r="A34" s="150" t="s">
        <v>48</v>
      </c>
      <c r="B34" s="148"/>
      <c r="C34" s="148"/>
      <c r="D34" s="148"/>
      <c r="E34" s="148"/>
      <c r="F34" s="148"/>
      <c r="G34" s="148"/>
      <c r="H34" s="149"/>
    </row>
    <row r="35" spans="1:8" s="2" customFormat="1" ht="60" customHeight="1" x14ac:dyDescent="0.2">
      <c r="A35" s="151" t="s">
        <v>58</v>
      </c>
      <c r="B35" s="152"/>
      <c r="C35" s="152"/>
      <c r="D35" s="152"/>
      <c r="E35" s="152"/>
      <c r="F35" s="152"/>
      <c r="G35" s="152"/>
      <c r="H35" s="153"/>
    </row>
    <row r="36" spans="1:8" s="2" customFormat="1" ht="46.5" customHeight="1" x14ac:dyDescent="0.2">
      <c r="A36" s="151" t="s">
        <v>59</v>
      </c>
      <c r="B36" s="152"/>
      <c r="C36" s="152"/>
      <c r="D36" s="152"/>
      <c r="E36" s="152"/>
      <c r="F36" s="152"/>
      <c r="G36" s="152"/>
      <c r="H36" s="153"/>
    </row>
    <row r="37" spans="1:8" s="2" customFormat="1" x14ac:dyDescent="0.2">
      <c r="A37" s="147" t="s">
        <v>49</v>
      </c>
      <c r="B37" s="154"/>
      <c r="C37" s="154"/>
      <c r="D37" s="154"/>
      <c r="E37" s="154"/>
      <c r="F37" s="154"/>
      <c r="G37" s="154"/>
      <c r="H37" s="155"/>
    </row>
    <row r="38" spans="1:8" s="2" customFormat="1" ht="3.75" customHeight="1" x14ac:dyDescent="0.25">
      <c r="A38" s="25"/>
      <c r="B38" s="26"/>
      <c r="C38" s="26"/>
      <c r="D38" s="26"/>
      <c r="E38" s="26"/>
      <c r="F38" s="26"/>
      <c r="G38" s="26"/>
      <c r="H38" s="27"/>
    </row>
    <row r="39" spans="1:8" s="2" customFormat="1" ht="15" x14ac:dyDescent="0.25">
      <c r="A39" s="32" t="s">
        <v>21</v>
      </c>
      <c r="B39" s="26"/>
      <c r="C39" s="26"/>
      <c r="D39" s="26"/>
      <c r="E39" s="26"/>
      <c r="F39" s="26"/>
      <c r="G39" s="26"/>
      <c r="H39" s="27"/>
    </row>
    <row r="40" spans="1:8" s="2" customFormat="1" ht="28.5" customHeight="1" x14ac:dyDescent="0.2">
      <c r="A40" s="150" t="s">
        <v>24</v>
      </c>
      <c r="B40" s="148"/>
      <c r="C40" s="148"/>
      <c r="D40" s="148"/>
      <c r="E40" s="148"/>
      <c r="F40" s="148"/>
      <c r="G40" s="148"/>
      <c r="H40" s="149"/>
    </row>
    <row r="41" spans="1:8" s="2" customFormat="1" ht="3.75" customHeight="1" x14ac:dyDescent="0.25">
      <c r="A41" s="25"/>
      <c r="B41" s="26"/>
      <c r="C41" s="26"/>
      <c r="D41" s="26"/>
      <c r="E41" s="26"/>
      <c r="F41" s="26"/>
      <c r="G41" s="26"/>
      <c r="H41" s="27"/>
    </row>
    <row r="42" spans="1:8" s="2" customFormat="1" ht="15" x14ac:dyDescent="0.25">
      <c r="A42" s="32" t="s">
        <v>22</v>
      </c>
      <c r="B42" s="26"/>
      <c r="C42" s="26"/>
      <c r="D42" s="26"/>
      <c r="E42" s="26"/>
      <c r="F42" s="26"/>
      <c r="G42" s="26"/>
      <c r="H42" s="27"/>
    </row>
    <row r="43" spans="1:8" s="2" customFormat="1" ht="57" customHeight="1" x14ac:dyDescent="0.2">
      <c r="A43" s="147" t="s">
        <v>25</v>
      </c>
      <c r="B43" s="148"/>
      <c r="C43" s="148"/>
      <c r="D43" s="148"/>
      <c r="E43" s="148"/>
      <c r="F43" s="148"/>
      <c r="G43" s="148"/>
      <c r="H43" s="149"/>
    </row>
    <row r="44" spans="1:8" s="2" customFormat="1" ht="3.75" customHeight="1" x14ac:dyDescent="0.2">
      <c r="A44" s="87"/>
      <c r="B44" s="88"/>
      <c r="C44" s="88"/>
      <c r="D44" s="88"/>
      <c r="E44" s="88"/>
      <c r="F44" s="88"/>
      <c r="G44" s="88"/>
      <c r="H44" s="89"/>
    </row>
    <row r="45" spans="1:8" s="2" customFormat="1" ht="15" x14ac:dyDescent="0.25">
      <c r="A45" s="32" t="s">
        <v>23</v>
      </c>
      <c r="B45" s="88"/>
      <c r="C45" s="88"/>
      <c r="D45" s="88"/>
      <c r="E45" s="88"/>
      <c r="F45" s="88"/>
      <c r="G45" s="88"/>
      <c r="H45" s="89"/>
    </row>
    <row r="46" spans="1:8" s="2" customFormat="1" x14ac:dyDescent="0.2">
      <c r="A46" s="147" t="s">
        <v>41</v>
      </c>
      <c r="B46" s="148"/>
      <c r="C46" s="148"/>
      <c r="D46" s="148"/>
      <c r="E46" s="148"/>
      <c r="F46" s="148"/>
      <c r="G46" s="148"/>
      <c r="H46" s="149"/>
    </row>
    <row r="47" spans="1:8" s="2" customFormat="1" ht="3.75" customHeight="1" x14ac:dyDescent="0.25">
      <c r="A47" s="25"/>
      <c r="B47" s="26"/>
      <c r="C47" s="26"/>
      <c r="D47" s="26"/>
      <c r="E47" s="26"/>
      <c r="F47" s="26"/>
      <c r="G47" s="26"/>
      <c r="H47" s="27"/>
    </row>
    <row r="48" spans="1:8" s="2" customFormat="1" ht="15" x14ac:dyDescent="0.25">
      <c r="A48" s="32" t="s">
        <v>15</v>
      </c>
      <c r="B48" s="26"/>
      <c r="C48" s="26"/>
      <c r="D48" s="26"/>
      <c r="E48" s="26"/>
      <c r="F48" s="26"/>
      <c r="G48" s="26"/>
      <c r="H48" s="27"/>
    </row>
    <row r="49" spans="1:8" s="2" customFormat="1" ht="60" customHeight="1" x14ac:dyDescent="0.2">
      <c r="A49" s="147" t="s">
        <v>50</v>
      </c>
      <c r="B49" s="148"/>
      <c r="C49" s="148"/>
      <c r="D49" s="148"/>
      <c r="E49" s="148"/>
      <c r="F49" s="148"/>
      <c r="G49" s="148"/>
      <c r="H49" s="149"/>
    </row>
    <row r="50" spans="1:8" s="2" customFormat="1" ht="3.75" customHeight="1" thickBot="1" x14ac:dyDescent="0.25">
      <c r="A50" s="28"/>
      <c r="B50" s="29"/>
      <c r="C50" s="29"/>
      <c r="D50" s="29"/>
      <c r="E50" s="29"/>
      <c r="F50" s="29"/>
      <c r="G50" s="29"/>
      <c r="H50" s="30"/>
    </row>
    <row r="51" spans="1:8" x14ac:dyDescent="0.2">
      <c r="G51" s="31"/>
      <c r="H51" s="31"/>
    </row>
  </sheetData>
  <sheetProtection algorithmName="SHA-512" hashValue="eDWSJ4nYHQh8rPCGteua0FttUDWFOXbJjo8TcWoAu57lof5tdSZFV6Ri/3LCdb5K5LOASF8IvQUICoP/lOksog==" saltValue="O2/MJt3hJu2ycAcBrmhQvQ==" spinCount="100000" sheet="1" selectLockedCells="1" sort="0"/>
  <mergeCells count="10">
    <mergeCell ref="A49:H49"/>
    <mergeCell ref="A34:H34"/>
    <mergeCell ref="A35:H35"/>
    <mergeCell ref="A36:H36"/>
    <mergeCell ref="A37:H37"/>
    <mergeCell ref="A3:C3"/>
    <mergeCell ref="A5:C5"/>
    <mergeCell ref="A40:H40"/>
    <mergeCell ref="A43:H43"/>
    <mergeCell ref="A46:H46"/>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4" orientation="landscape" r:id="rId1"/>
  <headerFooter alignWithMargins="0">
    <oddFooter>&amp;L&amp;8Stand: 15.07.2024&amp;C&amp;8Seite 6 von 7&amp;R&amp;8&amp;A</oddFooter>
  </headerFooter>
  <rowBreaks count="1" manualBreakCount="1">
    <brk id="29"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sheetPr>
  <dimension ref="A1:C17"/>
  <sheetViews>
    <sheetView zoomScaleNormal="100" workbookViewId="0">
      <selection activeCell="C7" sqref="C7:E7"/>
    </sheetView>
  </sheetViews>
  <sheetFormatPr baseColWidth="10" defaultColWidth="11.42578125" defaultRowHeight="12.75" x14ac:dyDescent="0.2"/>
  <cols>
    <col min="1" max="1" width="10.28515625" style="90" customWidth="1"/>
    <col min="2" max="3" width="31.42578125" customWidth="1"/>
  </cols>
  <sheetData>
    <row r="1" spans="1:3" x14ac:dyDescent="0.2">
      <c r="A1" s="156" t="s">
        <v>18</v>
      </c>
      <c r="B1" s="105" t="s">
        <v>51</v>
      </c>
      <c r="C1" s="105" t="s">
        <v>53</v>
      </c>
    </row>
    <row r="2" spans="1:3" ht="76.5" x14ac:dyDescent="0.2">
      <c r="A2" s="157"/>
      <c r="B2" s="109" t="s">
        <v>52</v>
      </c>
      <c r="C2" s="109" t="s">
        <v>55</v>
      </c>
    </row>
    <row r="3" spans="1:3" x14ac:dyDescent="0.2">
      <c r="A3" s="91">
        <v>2021</v>
      </c>
      <c r="B3" s="107">
        <v>43</v>
      </c>
      <c r="C3" s="107">
        <v>33</v>
      </c>
    </row>
    <row r="4" spans="1:3" x14ac:dyDescent="0.2">
      <c r="A4" s="91">
        <v>2022</v>
      </c>
      <c r="B4" s="108">
        <v>44</v>
      </c>
      <c r="C4" s="108">
        <v>34</v>
      </c>
    </row>
    <row r="5" spans="1:3" x14ac:dyDescent="0.2">
      <c r="A5" s="91">
        <v>2023</v>
      </c>
      <c r="B5" s="108">
        <v>45</v>
      </c>
      <c r="C5" s="108">
        <v>34</v>
      </c>
    </row>
    <row r="6" spans="1:3" x14ac:dyDescent="0.2">
      <c r="A6" s="91">
        <v>2024</v>
      </c>
      <c r="B6" s="108">
        <v>46</v>
      </c>
      <c r="C6" s="108">
        <v>35</v>
      </c>
    </row>
    <row r="7" spans="1:3" x14ac:dyDescent="0.2">
      <c r="A7" s="91">
        <v>2025</v>
      </c>
      <c r="B7" s="108">
        <v>47</v>
      </c>
      <c r="C7" s="108">
        <v>36</v>
      </c>
    </row>
    <row r="8" spans="1:3" x14ac:dyDescent="0.2">
      <c r="A8" s="91">
        <v>2026</v>
      </c>
      <c r="B8" s="108">
        <v>48</v>
      </c>
      <c r="C8" s="108">
        <v>36</v>
      </c>
    </row>
    <row r="9" spans="1:3" x14ac:dyDescent="0.2">
      <c r="A9" s="91">
        <v>2027</v>
      </c>
      <c r="B9" s="108">
        <v>49</v>
      </c>
      <c r="C9" s="108">
        <v>37</v>
      </c>
    </row>
    <row r="10" spans="1:3" x14ac:dyDescent="0.2">
      <c r="A10" s="91">
        <v>2028</v>
      </c>
      <c r="B10" s="108">
        <v>50</v>
      </c>
      <c r="C10" s="108">
        <v>38</v>
      </c>
    </row>
    <row r="11" spans="1:3" x14ac:dyDescent="0.2">
      <c r="A11" s="91">
        <v>2029</v>
      </c>
      <c r="B11" s="108">
        <v>51</v>
      </c>
      <c r="C11" s="108">
        <v>39</v>
      </c>
    </row>
    <row r="12" spans="1:3" x14ac:dyDescent="0.2">
      <c r="A12" s="92"/>
    </row>
    <row r="13" spans="1:3" x14ac:dyDescent="0.2">
      <c r="A13" s="96">
        <v>1720</v>
      </c>
      <c r="B13" s="95" t="s">
        <v>45</v>
      </c>
    </row>
    <row r="16" spans="1:3" x14ac:dyDescent="0.2">
      <c r="A16" s="93"/>
    </row>
    <row r="17" spans="1:1" x14ac:dyDescent="0.2">
      <c r="A17" s="93"/>
    </row>
  </sheetData>
  <sheetProtection algorithmName="SHA-512" hashValue="+bSRayHkI8+BnnjqEBTmDlFzItHqLZHiEywLDD+/oIzhMFjmo2GZRypcICcojyxBJNegvqOz8/zEhTzV7516yA==" saltValue="jZnmZqIGCAahqjySDh4ngw==" spinCount="100000" sheet="1" selectLockedCells="1"/>
  <mergeCells count="1">
    <mergeCell ref="A1:A2"/>
  </mergeCells>
  <phoneticPr fontId="3" type="noConversion"/>
  <printOptions horizontalCentered="1"/>
  <pageMargins left="0.78740157480314965" right="0.78740157480314965" top="0.78740157480314965" bottom="0.78740157480314965" header="0.39370078740157483" footer="0.19685039370078741"/>
  <pageSetup paperSize="9" scale="97" orientation="portrait" r:id="rId1"/>
  <headerFooter alignWithMargins="0">
    <oddFooter>&amp;L&amp;8Stand: 07.09.2021&amp;C&amp;8Seite 7 von 7&amp;R&amp;8&amp;A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0fa83e9fef3ce670d2b9908db78d3261">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945eced7ae5dd4b2318696d179e7830"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Bemerkung xmlns="4cca0dfe-6cf5-4daf-a408-515587581398" xsi:nil="true"/>
    <_x0056_wV1 xmlns="4cca0dfe-6cf5-4daf-a408-515587581398">1 VwV EVI +</_x0056_wV1>
    <_dlc_DocId xmlns="85add35d-c6e0-4489-8974-a92c8b04369d">MLRID-1496383176-619</_dlc_DocI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Bearbeitungsstand xmlns="f0a6c3f4-25a7-4ed4-8aeb-4a0769efc5e6">Endfassung</Bearbeitungsstand>
    <zgSt xmlns="4cca0dfe-6cf5-4daf-a408-515587581398">zgStL</zgSt>
    <_dlc_DocIdUrl xmlns="85add35d-c6e0-4489-8974-a92c8b04369d">
      <Url>https://sp.bitbw.bwl.de/MLR/EFRE/Formulare_2021-27/_layouts/15/DocIdRedir.aspx?ID=MLRID-1496383176-619</Url>
      <Description>MLRID-1496383176-619</Description>
    </_dlc_DocIdUrl>
    <j0321ce628a14bedbca7f692c0db0ac3 xmlns="f0a6c3f4-25a7-4ed4-8aeb-4a0769efc5e6">
      <Terms xmlns="http://schemas.microsoft.com/office/infopath/2007/PartnerControls"/>
    </j0321ce628a14bedbca7f692c0db0ac3>
    <TaxCatchAll xmlns="85add35d-c6e0-4489-8974-a92c8b04369d">
      <Value>13</Value>
    </TaxCatchAll>
    <Gültig_x0020_bis xmlns="f0a6c3f4-25a7-4ed4-8aeb-4a0769efc5e6" xsi:nil="true"/>
    <Online_x0020_ab xmlns="f0a6c3f4-25a7-4ed4-8aeb-4a0769efc5e6" xsi:nil="true"/>
    <Gültig_x0020_ab xmlns="f0a6c3f4-25a7-4ed4-8aeb-4a0769efc5e6">2024-07-14T22:00:00+00:00</Gültig_x0020_ab>
    <Verantwortlicher xmlns="ba583da3-5591-4248-ab4a-2115bb7f9dc5">
      <UserInfo>
        <DisplayName/>
        <AccountId xsi:nil="true"/>
        <AccountType/>
      </UserInfo>
    </Verantwortlicher>
    <Foerdertatbestand xmlns="4cca0dfe-6cf5-4daf-a408-515587581398">1 VwV EVI + | Technologie-Transfermanagement (TTM)</Foerdertatbestand>
    <Metadaten_x0020_ge_x00e4_ndert_x0020_von xmlns="4cca0dfe-6cf5-4daf-a408-515587581398">
      <UserInfo>
        <DisplayName/>
        <AccountId xsi:nil="true"/>
        <AccountType/>
      </UserInfo>
    </Metadaten_x0020_ge_x00e4_ndert_x0020_von>
    <Inhalt_x0020_des_x0020_Dokuments xmlns="4cca0dfe-6cf5-4daf-a408-515587581398">30 Antragsstellung | Aufstellung über Kostenkategorien</Inhalt_x0020_des_x0020_Dokuments>
    <Standort_x0020_ZuMa_x0020_oder_x0020_EFRE_x002d_Internetseite xmlns="4cca0dfe-6cf5-4daf-a408-515587581398">EFRE-Internetseite</Standort_x0020_ZuMa_x0020_oder_x0020_EFRE_x002d_Internetseite>
    <Verfahrensschritt xmlns="4cca0dfe-6cf5-4daf-a408-515587581398">30 Antragsstellung</Verfahrensschritt>
  </documentManagement>
</p:properties>
</file>

<file path=customXml/itemProps1.xml><?xml version="1.0" encoding="utf-8"?>
<ds:datastoreItem xmlns:ds="http://schemas.openxmlformats.org/officeDocument/2006/customXml" ds:itemID="{4B9D296A-1482-4620-8869-3788F1E2B5F0}"/>
</file>

<file path=customXml/itemProps2.xml><?xml version="1.0" encoding="utf-8"?>
<ds:datastoreItem xmlns:ds="http://schemas.openxmlformats.org/officeDocument/2006/customXml" ds:itemID="{5A721254-9EA4-4565-9730-08D1BE8C0B5A}"/>
</file>

<file path=customXml/itemProps3.xml><?xml version="1.0" encoding="utf-8"?>
<ds:datastoreItem xmlns:ds="http://schemas.openxmlformats.org/officeDocument/2006/customXml" ds:itemID="{52DFF18A-62C1-4A35-A87B-8EBD14DEB5DF}"/>
</file>

<file path=customXml/itemProps4.xml><?xml version="1.0" encoding="utf-8"?>
<ds:datastoreItem xmlns:ds="http://schemas.openxmlformats.org/officeDocument/2006/customXml" ds:itemID="{E2478C0C-DA37-4CF0-B0B7-A8919B9F666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Erläuterungen</vt:lpstr>
      <vt:lpstr>Übersicht</vt:lpstr>
      <vt:lpstr>Personal - Jahr 1</vt:lpstr>
      <vt:lpstr>Personal - Jahr 2</vt:lpstr>
      <vt:lpstr>Personal - Jahr 3</vt:lpstr>
      <vt:lpstr>Personal - Jahr 4</vt:lpstr>
      <vt:lpstr>Grenzen</vt:lpstr>
      <vt:lpstr>Erläuterungen!Druckbereich</vt:lpstr>
      <vt:lpstr>'Personal - Jahr 1'!Druckbereich</vt:lpstr>
      <vt:lpstr>'Personal - Jahr 2'!Druckbereich</vt:lpstr>
      <vt:lpstr>'Personal - Jahr 3'!Druckbereich</vt:lpstr>
      <vt:lpstr>'Personal - Jahr 4'!Druckbereich</vt:lpstr>
      <vt:lpstr>Übersicht!Druckbereich</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2024-08-22T14:03:13Z</dcterms:created>
  <dcterms:modified xsi:type="dcterms:W3CDTF">2024-08-22T14:05:08Z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Zuständige Stelle">
    <vt:lpwstr/>
  </property>
  <property fmtid="{D5CDD505-2E9C-101B-9397-08002B2CF9AE}" pid="4" name="Projekt">
    <vt:lpwstr>13;#EFRE|1d0bbcf1-cf53-47bd-9f08-30acb2c3f620</vt:lpwstr>
  </property>
  <property fmtid="{D5CDD505-2E9C-101B-9397-08002B2CF9AE}" pid="5" name="_dlc_DocIdItemGuid">
    <vt:lpwstr>41782842-b6fd-4465-8cba-cbb5688b175a</vt:lpwstr>
  </property>
</Properties>
</file>