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F:\Förderprogramme EU\EFRE 2021-2027\VwV Wasserstoff\Formulare und Muster\"/>
    </mc:Choice>
  </mc:AlternateContent>
  <bookViews>
    <workbookView xWindow="7470" yWindow="1095" windowWidth="26595" windowHeight="15000" tabRatio="877"/>
  </bookViews>
  <sheets>
    <sheet name="Erläuterungen" sheetId="29" r:id="rId1"/>
    <sheet name="Übersicht" sheetId="8" r:id="rId2"/>
    <sheet name="Sachaufwendungen" sheetId="7" r:id="rId3"/>
    <sheet name="Reiseaufwendungen" sheetId="23" r:id="rId4"/>
    <sheet name="Personal - Jahr 1" sheetId="20" r:id="rId5"/>
    <sheet name="Personal - Jahr 2" sheetId="31" r:id="rId6"/>
    <sheet name="Personal - Jahr 3" sheetId="32" r:id="rId7"/>
    <sheet name="Personal - Jahr 4" sheetId="33" r:id="rId8"/>
    <sheet name="Personal - Jahr 5" sheetId="34" r:id="rId9"/>
    <sheet name="Personal - Jahr 6" sheetId="35" r:id="rId10"/>
    <sheet name="Personal - Jahr 7" sheetId="36" r:id="rId11"/>
    <sheet name="Sonstige" sheetId="24" r:id="rId12"/>
    <sheet name="Grenzen" sheetId="21" r:id="rId13"/>
  </sheets>
  <externalReferences>
    <externalReference r:id="rId14"/>
  </externalReferences>
  <definedNames>
    <definedName name="Auswahl">[1]Tabelle1!$A$1:$A$2</definedName>
    <definedName name="_xlnm.Print_Area" localSheetId="0">Erläuterungen!$A$3:$I$43</definedName>
    <definedName name="_xlnm.Print_Area" localSheetId="4">'Personal - Jahr 1'!$A$1:$H$30</definedName>
    <definedName name="_xlnm.Print_Area" localSheetId="5">'Personal - Jahr 2'!$A$1:$H$30</definedName>
    <definedName name="_xlnm.Print_Area" localSheetId="6">'Personal - Jahr 3'!$A$1:$H$30</definedName>
    <definedName name="_xlnm.Print_Area" localSheetId="7">'Personal - Jahr 4'!$A$1:$H$30</definedName>
    <definedName name="_xlnm.Print_Area" localSheetId="8">'Personal - Jahr 5'!$A$1:$H$30</definedName>
    <definedName name="_xlnm.Print_Area" localSheetId="9">'Personal - Jahr 6'!$A$1:$H$30</definedName>
    <definedName name="_xlnm.Print_Area" localSheetId="10">'Personal - Jahr 7'!$A$1:$H$30</definedName>
    <definedName name="_xlnm.Print_Area" localSheetId="3">Reiseaufwendungen!$A$1:$C$34</definedName>
    <definedName name="_xlnm.Print_Area" localSheetId="2">Sachaufwendungen!$A$1:$C$34</definedName>
    <definedName name="_xlnm.Print_Area" localSheetId="11">Sonstige!$A$1:$B$34</definedName>
    <definedName name="_xlnm.Print_Area" localSheetId="1">Übersicht!$A$1:$E$21</definedName>
    <definedName name="ja">Grenzen!$A$11:$A$11</definedName>
    <definedName name="MWST" localSheetId="0">#REF!</definedName>
    <definedName name="MWST" localSheetId="5">#REF!</definedName>
    <definedName name="MWST" localSheetId="6">#REF!</definedName>
    <definedName name="MWST" localSheetId="7">#REF!</definedName>
    <definedName name="MWST" localSheetId="8">#REF!</definedName>
    <definedName name="MWST" localSheetId="9">#REF!</definedName>
    <definedName name="MWST" localSheetId="10">#REF!</definedName>
    <definedName name="MWST">#REF!</definedName>
    <definedName name="Verwaltungsvorschrift" localSheetId="0">#REF!</definedName>
    <definedName name="Verwaltungsvorschrift" localSheetId="5">#REF!</definedName>
    <definedName name="Verwaltungsvorschrift" localSheetId="6">#REF!</definedName>
    <definedName name="Verwaltungsvorschrift" localSheetId="7">#REF!</definedName>
    <definedName name="Verwaltungsvorschrift" localSheetId="8">#REF!</definedName>
    <definedName name="Verwaltungsvorschrift" localSheetId="9">#REF!</definedName>
    <definedName name="Verwaltungsvorschrift" localSheetId="10">#REF!</definedName>
    <definedName name="Verwaltungsvorschrift">#REF!</definedName>
  </definedNames>
  <calcPr calcId="162913"/>
</workbook>
</file>

<file path=xl/calcChain.xml><?xml version="1.0" encoding="utf-8"?>
<calcChain xmlns="http://schemas.openxmlformats.org/spreadsheetml/2006/main">
  <c r="H26" i="36" l="1"/>
  <c r="G26" i="36"/>
  <c r="H25" i="36"/>
  <c r="G25" i="36"/>
  <c r="H24" i="36"/>
  <c r="G24" i="36"/>
  <c r="H23" i="36"/>
  <c r="G23" i="36"/>
  <c r="H22" i="36"/>
  <c r="G22" i="36"/>
  <c r="H21" i="36"/>
  <c r="G21" i="36"/>
  <c r="H20" i="36"/>
  <c r="G20" i="36"/>
  <c r="H19" i="36"/>
  <c r="G19" i="36"/>
  <c r="H18" i="36"/>
  <c r="G18" i="36"/>
  <c r="H17" i="36"/>
  <c r="G17" i="36"/>
  <c r="H16" i="36"/>
  <c r="G16" i="36"/>
  <c r="H15" i="36"/>
  <c r="G15" i="36"/>
  <c r="H14" i="36"/>
  <c r="G14" i="36"/>
  <c r="H13" i="36"/>
  <c r="G13" i="36"/>
  <c r="G12" i="36"/>
  <c r="G27" i="36" s="1"/>
  <c r="A5" i="36"/>
  <c r="A3" i="36"/>
  <c r="H26" i="35"/>
  <c r="G26" i="35"/>
  <c r="H25" i="35"/>
  <c r="G25" i="35"/>
  <c r="H24" i="35"/>
  <c r="G24" i="35"/>
  <c r="H23" i="35"/>
  <c r="G23" i="35"/>
  <c r="H22" i="35"/>
  <c r="G22" i="35"/>
  <c r="H21" i="35"/>
  <c r="G21" i="35"/>
  <c r="H20" i="35"/>
  <c r="G20" i="35"/>
  <c r="H19" i="35"/>
  <c r="G19" i="35"/>
  <c r="H18" i="35"/>
  <c r="G18" i="35"/>
  <c r="H17" i="35"/>
  <c r="G17" i="35"/>
  <c r="H16" i="35"/>
  <c r="G16" i="35"/>
  <c r="H15" i="35"/>
  <c r="G15" i="35"/>
  <c r="H14" i="35"/>
  <c r="G14" i="35"/>
  <c r="H13" i="35"/>
  <c r="G13" i="35"/>
  <c r="G12" i="35"/>
  <c r="G27" i="35" s="1"/>
  <c r="A5" i="35"/>
  <c r="A3" i="35"/>
  <c r="H12" i="36" l="1"/>
  <c r="H27" i="36" s="1"/>
  <c r="H29" i="36" s="1"/>
  <c r="H12" i="35"/>
  <c r="H27" i="35" s="1"/>
  <c r="H29" i="35" s="1"/>
  <c r="H13" i="34"/>
  <c r="H14" i="34"/>
  <c r="H16" i="34"/>
  <c r="H17" i="34"/>
  <c r="H18" i="34"/>
  <c r="H19" i="34"/>
  <c r="H20" i="34"/>
  <c r="H21" i="34"/>
  <c r="H22" i="34"/>
  <c r="H23" i="34"/>
  <c r="H24" i="34"/>
  <c r="H25" i="34"/>
  <c r="H26" i="34"/>
  <c r="H13" i="33"/>
  <c r="H14" i="33"/>
  <c r="H15" i="33"/>
  <c r="H16" i="33"/>
  <c r="H17" i="33"/>
  <c r="H18" i="33"/>
  <c r="H19" i="33"/>
  <c r="H20" i="33"/>
  <c r="H21" i="33"/>
  <c r="H22" i="33"/>
  <c r="H23" i="33"/>
  <c r="H24" i="33"/>
  <c r="H25" i="33"/>
  <c r="H26" i="33"/>
  <c r="H12" i="33"/>
  <c r="H13" i="32"/>
  <c r="H14" i="32"/>
  <c r="H15" i="32"/>
  <c r="H16" i="32"/>
  <c r="H17" i="32"/>
  <c r="H18" i="32"/>
  <c r="H19" i="32"/>
  <c r="H20" i="32"/>
  <c r="H21" i="32"/>
  <c r="H22" i="32"/>
  <c r="H23" i="32"/>
  <c r="H24" i="32"/>
  <c r="H25" i="32"/>
  <c r="H26" i="32"/>
  <c r="H12" i="32"/>
  <c r="H13" i="31"/>
  <c r="H14" i="31"/>
  <c r="H15" i="31"/>
  <c r="H16" i="31"/>
  <c r="H17" i="31"/>
  <c r="H18" i="31"/>
  <c r="H19" i="31"/>
  <c r="H20" i="31"/>
  <c r="H21" i="31"/>
  <c r="H22" i="31"/>
  <c r="H23" i="31"/>
  <c r="H24" i="31"/>
  <c r="H25" i="31"/>
  <c r="H26" i="31"/>
  <c r="H14" i="20"/>
  <c r="H15" i="20"/>
  <c r="H16" i="20"/>
  <c r="H17" i="20"/>
  <c r="H18" i="20"/>
  <c r="H19" i="20"/>
  <c r="H20" i="20"/>
  <c r="H21" i="20"/>
  <c r="H22" i="20"/>
  <c r="H23" i="20"/>
  <c r="H24" i="20"/>
  <c r="H25" i="20"/>
  <c r="H26" i="20"/>
  <c r="G26" i="34" l="1"/>
  <c r="G25" i="34"/>
  <c r="G24" i="34"/>
  <c r="G23" i="34"/>
  <c r="G22" i="34"/>
  <c r="G21" i="34"/>
  <c r="G20" i="34"/>
  <c r="G19" i="34"/>
  <c r="G18" i="34"/>
  <c r="G17" i="34"/>
  <c r="G16" i="34"/>
  <c r="G15" i="34"/>
  <c r="H15" i="34" s="1"/>
  <c r="G14" i="34"/>
  <c r="G13" i="34"/>
  <c r="G12" i="34"/>
  <c r="H12" i="34" s="1"/>
  <c r="A5" i="34"/>
  <c r="A3" i="34"/>
  <c r="G26" i="33"/>
  <c r="G25" i="33"/>
  <c r="G24" i="33"/>
  <c r="G23" i="33"/>
  <c r="G22" i="33"/>
  <c r="G21" i="33"/>
  <c r="G20" i="33"/>
  <c r="G19" i="33"/>
  <c r="G18" i="33"/>
  <c r="G17" i="33"/>
  <c r="G16" i="33"/>
  <c r="G15" i="33"/>
  <c r="G14" i="33"/>
  <c r="G13" i="33"/>
  <c r="G12" i="33"/>
  <c r="A5" i="33"/>
  <c r="A3" i="33"/>
  <c r="G26" i="32"/>
  <c r="G25" i="32"/>
  <c r="G24" i="32"/>
  <c r="G23" i="32"/>
  <c r="G22" i="32"/>
  <c r="G21" i="32"/>
  <c r="G20" i="32"/>
  <c r="G19" i="32"/>
  <c r="G18" i="32"/>
  <c r="G17" i="32"/>
  <c r="G16" i="32"/>
  <c r="G15" i="32"/>
  <c r="G14" i="32"/>
  <c r="G13" i="32"/>
  <c r="G12" i="32"/>
  <c r="A5" i="32"/>
  <c r="A3" i="32"/>
  <c r="G26" i="31"/>
  <c r="G25" i="31"/>
  <c r="G24" i="31"/>
  <c r="G23" i="31"/>
  <c r="G22" i="31"/>
  <c r="G21" i="31"/>
  <c r="G20" i="31"/>
  <c r="G19" i="31"/>
  <c r="G18" i="31"/>
  <c r="G17" i="31"/>
  <c r="G16" i="31"/>
  <c r="G15" i="31"/>
  <c r="G14" i="31"/>
  <c r="G13" i="31"/>
  <c r="G12" i="31"/>
  <c r="H12" i="31" s="1"/>
  <c r="A5" i="31"/>
  <c r="A3" i="31"/>
  <c r="G13" i="20"/>
  <c r="H13" i="20" s="1"/>
  <c r="G14" i="20"/>
  <c r="G15" i="20"/>
  <c r="G16" i="20"/>
  <c r="G17" i="20"/>
  <c r="G18" i="20"/>
  <c r="G19" i="20"/>
  <c r="G20" i="20"/>
  <c r="G21" i="20"/>
  <c r="G22" i="20"/>
  <c r="G23" i="20"/>
  <c r="G24" i="20"/>
  <c r="G25" i="20"/>
  <c r="G26" i="20"/>
  <c r="G12" i="20"/>
  <c r="H12" i="20" s="1"/>
  <c r="G27" i="31" l="1"/>
  <c r="H27" i="32"/>
  <c r="H29" i="32" s="1"/>
  <c r="H27" i="33"/>
  <c r="H29" i="33" s="1"/>
  <c r="G27" i="32"/>
  <c r="H27" i="31"/>
  <c r="H29" i="31" s="1"/>
  <c r="H27" i="34"/>
  <c r="H29" i="34" s="1"/>
  <c r="G27" i="33"/>
  <c r="G27" i="34"/>
  <c r="A5" i="8"/>
  <c r="A3" i="8"/>
  <c r="A5" i="24" l="1"/>
  <c r="A3" i="24"/>
  <c r="A5" i="23"/>
  <c r="A3" i="23"/>
  <c r="A5" i="20"/>
  <c r="A3" i="20"/>
  <c r="A5" i="7"/>
  <c r="A3" i="7"/>
  <c r="C34" i="7" l="1"/>
  <c r="E11" i="8" s="1"/>
  <c r="B34" i="7"/>
  <c r="D11" i="8" s="1"/>
  <c r="B34" i="24"/>
  <c r="D15" i="8" s="1"/>
  <c r="C34" i="23"/>
  <c r="E14" i="8" s="1"/>
  <c r="B34" i="23"/>
  <c r="D14" i="8" s="1"/>
  <c r="G27" i="20" l="1"/>
  <c r="H27" i="20"/>
  <c r="E12" i="8" s="1"/>
  <c r="H29" i="20" l="1"/>
  <c r="D12" i="8" l="1"/>
  <c r="E13" i="8"/>
  <c r="D13" i="8" s="1"/>
  <c r="E16" i="8" l="1"/>
  <c r="D16" i="8"/>
</calcChain>
</file>

<file path=xl/sharedStrings.xml><?xml version="1.0" encoding="utf-8"?>
<sst xmlns="http://schemas.openxmlformats.org/spreadsheetml/2006/main" count="340" uniqueCount="71">
  <si>
    <t>Antragsteller</t>
  </si>
  <si>
    <t>Projektname</t>
  </si>
  <si>
    <t>Sachaufwendungen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</si>
  <si>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</si>
  <si>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</si>
  <si>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</si>
  <si>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</si>
  <si>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</si>
  <si>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</si>
  <si>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</si>
  <si>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Reiseaufwendungen</t>
  </si>
  <si>
    <t>Personalaufwendungen</t>
  </si>
  <si>
    <t>lfd. Nr.</t>
  </si>
  <si>
    <t>Name, Vorname</t>
  </si>
  <si>
    <t>Beschäftigungs-umfang gesamt
(in %)</t>
  </si>
  <si>
    <t>Funktion / Aufgabe im Projekt</t>
  </si>
  <si>
    <t>Beschäftigungs-umfang im Projekt
(in %)</t>
  </si>
  <si>
    <t>Dauer im Projekt
(in Monaten)</t>
  </si>
  <si>
    <t>Bitte drucken Sie alle Tabellenblätter aus!</t>
  </si>
  <si>
    <t>Gemeinkostenpauschale</t>
  </si>
  <si>
    <t>Gesamt</t>
  </si>
  <si>
    <t>Zuwendungsfähig</t>
  </si>
  <si>
    <t>Jahr</t>
  </si>
  <si>
    <t>Detaillierte Aufstellung der Aufwendungen</t>
  </si>
  <si>
    <t>Wichtige Erläuterungen</t>
  </si>
  <si>
    <t>Definition</t>
  </si>
  <si>
    <t>Voraussetzungen</t>
  </si>
  <si>
    <t>Zuwendungsfähige Ausgaben</t>
  </si>
  <si>
    <t>Personalaufwendungen sind Aufwendungen, die für eigenes Personal anfallen. Eigenes Personal bedeutet, dass es beim Antragsteller / Zuwendungsempfänger angestellt ist und von diesem nachweislich bezahlt wird.</t>
  </si>
  <si>
    <t>Abrechnung</t>
  </si>
  <si>
    <t>- Abordnung Aufgabenzuweisung Personal
- Personalaufwendungenübersicht je Mitarbeiter - Abrechnung einschließlich Tätigkeitsnachweisen</t>
  </si>
  <si>
    <t xml:space="preserve">Dem Personal werden die Aufgaben schriftlich zugewiesen oder das Personal wird eigens für diese Aufgabe eingestellt.
Die Abordnung oder die schriftliche Zuweisung der Aufgaben bzw. die Stellenbeschreibung muss eine detaillierte Beschreibung der Projekttätigkeiten und den dafür vorgesehenen Beschäftigungs- bzw. Zeitumfang enthalten. Die Tätigkeiten und (bei anteilig im Projekt Beschäftigten) der Zeitaufwand sind schriftlich zu dokumentieren und für die Abrechnung vorzulegen.
</t>
  </si>
  <si>
    <t>Sonstige nicht zuwendungsfähige Aufwendungen</t>
  </si>
  <si>
    <t xml:space="preserve">Jahr:   </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</si>
  <si>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</si>
  <si>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</si>
  <si>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</si>
  <si>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</si>
  <si>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</si>
  <si>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</si>
  <si>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</si>
  <si>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</si>
  <si>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</si>
  <si>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</si>
  <si>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</si>
  <si>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</si>
  <si>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Aufstellung Gesamtaufwendungen</t>
  </si>
  <si>
    <t>Das Tabellenblatt "Übersicht" wird automatisch durch das Ausfüllen der folgenden Tabellenblättern befüllt. Die Beträge aus der Übersicht sind in das Antragsformular zu übertragen.</t>
  </si>
  <si>
    <t>Folgende Aufwendungen sind generell nicht zuwendungsfähig, unbeschadet weiterer Ausschlüsse in der jeweiligen Verwaltungsvorschrift:</t>
  </si>
  <si>
    <t xml:space="preserve">Zuwendungsfähig sind Ausgaben wie sie auf der Grundlage von Reisekostenabrechnungen von Beschäftigten, die im Projekt tätig sind, oder Dienstleistern vom Zuwendungsempfänger bezahlt werden.
Bei der Abrechnung ist die Reisekostenabrechnung (einschließlich Zahlungsnachweise) vorzulegen. </t>
  </si>
  <si>
    <t>Wegstreckenentschädigungen für Fahrten mit dem Kraftfahrzeug werden generell bis zur Höhe der Wegstreckenentschädigung je Kilometer nach § 6 Absatz 2 Nummer 2 LRKG als zuwendungsfähig anerkannt.
Für die Abrechnung ist ein geeigneter Nachweis (z.B. ein Fahrtenbuch) über die Fahrt(en) vorzulegen.</t>
  </si>
  <si>
    <t>Pro Jahr können maximal 1.720 Stunden als zuwendungsfähig anerkannt werden.</t>
  </si>
  <si>
    <t>Auswahl</t>
  </si>
  <si>
    <t>zuwendungs-fahig
(Stunden)</t>
  </si>
  <si>
    <t>zuwendungs-fähig
(Betrag)</t>
  </si>
  <si>
    <t>max. Stunden pro Jahr</t>
  </si>
  <si>
    <t xml:space="preserve">Alle Tabellenblätter sind auszudrucken und im Original dem Antrag beizulegen. </t>
  </si>
  <si>
    <r>
      <t xml:space="preserve">Downloads unter www.2021-27.efre-bw.de </t>
    </r>
    <r>
      <rPr>
        <b/>
        <sz val="8"/>
        <color theme="3"/>
        <rFont val="Arial"/>
        <family val="2"/>
      </rPr>
      <t>(Service - Download-Center - Formulare)</t>
    </r>
  </si>
  <si>
    <t>Allgemein</t>
  </si>
  <si>
    <t>Die Personalaufwendungen wie Kosten für Forscher, Techniker und sonstiges Personal werden als Standardeinheitskosten abgerechnet. Orientiert an den Entgeltstufen des Tarifvertrags für den Öffentlichen Dienst der Länder (TV-L) können die Personalmaßnahmen in folgende Gruppen eingestuft werden:</t>
  </si>
  <si>
    <t>Die jeweils pro Gruppe und Jahr geltenden Stundensätze als Standardeinheitskosten können dem Tabellenblatt "Grenzen" entnommen werden.</t>
  </si>
  <si>
    <t xml:space="preserve">Die Gemeinkostenpauschale umfasst indirekte Aufwendungen, die im direkten Zusammenhang mit dem im Projekt beschäftigten Personal stehen wie Büromiete, Strom, Wasser, Reinigung, IT-Wartung, Telefon / Internet (laufende Kosten), Büroverbrauchsmaterial, Visitenkarten, Steuerbüro- / Lohnabrechnungskosten, gesetzliche Unfallversicherung, Arbeitskleidung. Eine Einzelabrechnung dieser Aufwendungen als Sachaufwendungen ist nicht möglich.
</t>
  </si>
  <si>
    <t>Die Abrechnung erfolgt anhand der "Personalaufwendungenübersicht je Mitarbeiter - Abrechnung", die unter www.2021-27.efre-bw.de heruntergeladen werden kann.</t>
  </si>
  <si>
    <t>EFRE 2021 -2027 VwV Wasserstoff</t>
  </si>
  <si>
    <t xml:space="preserve">hier: Wissenschaftliche Begleitung der Modellregion </t>
  </si>
  <si>
    <r>
      <rPr>
        <b/>
        <sz val="11"/>
        <rFont val="Arial"/>
        <family val="2"/>
      </rPr>
      <t>Gruppe 1</t>
    </r>
    <r>
      <rPr>
        <sz val="11"/>
        <rFont val="Arial"/>
        <family val="2"/>
      </rPr>
      <t>: E13 bis E14 TV-L für den höheren Dienst / wissenschaftlicher Bereich / Projektleitung / Technologietransfer (Effizienzmoderator/in, Technologietransfermanager/in)
Verlangte Mindestqualifikation: Mindestens abgeschlossenes wissenschaftliches Hochschulstudium (Diplom oder Master) und einschlägige Berufserfahrung</t>
    </r>
  </si>
  <si>
    <r>
      <rPr>
        <b/>
        <sz val="11"/>
        <rFont val="Arial"/>
        <family val="2"/>
      </rPr>
      <t>Gruppe 2:</t>
    </r>
    <r>
      <rPr>
        <sz val="11"/>
        <rFont val="Arial"/>
        <family val="2"/>
      </rPr>
      <t xml:space="preserve"> E9 bis E11 TV-L für den gehobenen Dienst / technischer Bereich / Assistenz
Verlangte Mindestqualifikation: Abgeschlossene Berufsausbildung und langjährige Berufserfahrung oder ein abgeschlossenes Bachelorstudium bzw. Fachhochschulausbildung (Diplom)</t>
    </r>
  </si>
  <si>
    <t>Gruppe 1</t>
  </si>
  <si>
    <t>Gruppe 2</t>
  </si>
  <si>
    <t>E13 bis E14 TV-L für den höheren Dienst / wissenschaftlicher Bereich / Projektleitung / Technologietransfer (Effizienzmoderator/in, Technologietransfermanager/in)</t>
  </si>
  <si>
    <t>E9 bis E11 TV-L für den gehobenen Dienst / technischer Bereich / Assistenz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</si>
</sst>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9"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sz val="11"/>
      <name val="Arial"/>
      <family val="2"/>
    </font>
    <font>
      <b/>
      <sz val="11"/>
      <name val="Arial"/>
      <family val="2"/>
    </font>
    <font>
      <b/>
      <sz val="11"/>
      <color theme="3"/>
      <name val="Arial"/>
      <family val="2"/>
    </font>
    <font>
      <b/>
      <sz val="8"/>
      <color theme="3"/>
      <name val="Arial"/>
      <family val="2"/>
    </font>
    <font>
      <b/>
      <sz val="11"/>
      <color theme="3"/>
      <name val="Calibri"/>
      <family val="2"/>
      <scheme val="minor"/>
    </font>
    <font>
      <sz val="11"/>
      <name val="Wingdings"/>
      <charset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0" fontId="6" fillId="0" borderId="0"/>
    <xf numFmtId="0" fontId="4" fillId="0" borderId="0"/>
    <xf numFmtId="0" fontId="17" fillId="0" borderId="19" applyNumberFormat="0" applyFill="0" applyAlignment="0" applyProtection="0"/>
    <xf numFmtId="0" fontId="4" fillId="0" borderId="0"/>
  </cellStyleXfs>
  <cellXfs count="184">
    <xf numFmtId="0" fontId="0" fillId="0" borderId="0" xfId="0"/>
    <xf numFmtId="0" fontId="1" fillId="3" borderId="0" xfId="0" applyFont="1" applyFill="1"/>
    <xf numFmtId="0" fontId="0" fillId="3" borderId="0" xfId="0" applyFill="1"/>
    <xf numFmtId="0" fontId="0" fillId="3" borderId="0" xfId="0" applyFill="1" applyBorder="1"/>
    <xf numFmtId="0" fontId="5" fillId="3" borderId="0" xfId="0" applyFont="1" applyFill="1"/>
    <xf numFmtId="0" fontId="7" fillId="3" borderId="0" xfId="0" applyFont="1" applyFill="1"/>
    <xf numFmtId="0" fontId="8" fillId="3" borderId="0" xfId="0" applyFont="1" applyFill="1"/>
    <xf numFmtId="0" fontId="3" fillId="3" borderId="0" xfId="0" applyFont="1" applyFill="1"/>
    <xf numFmtId="0" fontId="8" fillId="3" borderId="0" xfId="0" applyFont="1" applyFill="1" applyAlignment="1">
      <alignment wrapText="1"/>
    </xf>
    <xf numFmtId="0" fontId="3" fillId="3" borderId="0" xfId="0" applyFont="1" applyFill="1" applyAlignment="1">
      <alignment wrapText="1"/>
    </xf>
    <xf numFmtId="164" fontId="8" fillId="3" borderId="1" xfId="0" applyNumberFormat="1" applyFont="1" applyFill="1" applyBorder="1" applyAlignment="1">
      <alignment horizontal="right"/>
    </xf>
    <xf numFmtId="0" fontId="0" fillId="3" borderId="0" xfId="0" applyFill="1" applyProtection="1"/>
    <xf numFmtId="0" fontId="0" fillId="3" borderId="0" xfId="0" applyFill="1" applyAlignment="1">
      <alignment vertical="center"/>
    </xf>
    <xf numFmtId="164" fontId="2" fillId="3" borderId="5" xfId="0" applyNumberFormat="1" applyFont="1" applyFill="1" applyBorder="1" applyAlignment="1">
      <alignment vertical="center"/>
    </xf>
    <xf numFmtId="164" fontId="2" fillId="3" borderId="1" xfId="0" applyNumberFormat="1" applyFont="1" applyFill="1" applyBorder="1" applyAlignment="1">
      <alignment vertical="center"/>
    </xf>
    <xf numFmtId="0" fontId="3" fillId="4" borderId="1" xfId="0" applyFont="1" applyFill="1" applyBorder="1" applyAlignment="1">
      <alignment horizontal="center"/>
    </xf>
    <xf numFmtId="0" fontId="2" fillId="4" borderId="1" xfId="0" applyFont="1" applyFill="1" applyBorder="1" applyAlignment="1">
      <alignment horizontal="center" vertical="center"/>
    </xf>
    <xf numFmtId="0" fontId="3" fillId="4" borderId="5" xfId="0" applyFont="1" applyFill="1" applyBorder="1" applyAlignment="1">
      <alignment horizontal="center"/>
    </xf>
    <xf numFmtId="0" fontId="2" fillId="4" borderId="5" xfId="0" applyFont="1" applyFill="1" applyBorder="1" applyAlignment="1">
      <alignment horizontal="center" vertical="center"/>
    </xf>
    <xf numFmtId="0" fontId="5" fillId="4" borderId="5" xfId="0" applyFont="1" applyFill="1" applyBorder="1" applyAlignment="1">
      <alignment horizontal="center"/>
    </xf>
    <xf numFmtId="0" fontId="5" fillId="4" borderId="1" xfId="0" applyFont="1" applyFill="1" applyBorder="1" applyAlignment="1">
      <alignment horizontal="center"/>
    </xf>
    <xf numFmtId="0" fontId="9" fillId="4" borderId="1" xfId="1" applyFont="1" applyFill="1" applyBorder="1" applyAlignment="1">
      <alignment horizontal="center"/>
    </xf>
    <xf numFmtId="0" fontId="10" fillId="4" borderId="1" xfId="1" applyFont="1" applyFill="1" applyBorder="1" applyAlignment="1">
      <alignment horizontal="center" vertical="top" wrapText="1"/>
    </xf>
    <xf numFmtId="49" fontId="9" fillId="4" borderId="1" xfId="1" applyNumberFormat="1" applyFont="1" applyFill="1" applyBorder="1" applyAlignment="1">
      <alignment horizontal="center" vertical="top" wrapText="1"/>
    </xf>
    <xf numFmtId="0" fontId="4" fillId="3" borderId="0" xfId="0" applyFont="1" applyFill="1"/>
    <xf numFmtId="0" fontId="0" fillId="5" borderId="0" xfId="0" applyFill="1"/>
    <xf numFmtId="0" fontId="0" fillId="6" borderId="12" xfId="0" applyFill="1" applyBorder="1"/>
    <xf numFmtId="0" fontId="0" fillId="6" borderId="13" xfId="0" applyFill="1" applyBorder="1"/>
    <xf numFmtId="0" fontId="0" fillId="6" borderId="14" xfId="0" applyFill="1" applyBorder="1"/>
    <xf numFmtId="0" fontId="12" fillId="6" borderId="15" xfId="0" applyFont="1" applyFill="1" applyBorder="1"/>
    <xf numFmtId="0" fontId="0" fillId="6" borderId="0" xfId="0" applyFill="1" applyBorder="1"/>
    <xf numFmtId="0" fontId="0" fillId="6" borderId="16" xfId="0" applyFill="1" applyBorder="1"/>
    <xf numFmtId="0" fontId="0" fillId="6" borderId="17" xfId="0" applyFill="1" applyBorder="1"/>
    <xf numFmtId="0" fontId="0" fillId="6" borderId="10" xfId="0" applyFill="1" applyBorder="1"/>
    <xf numFmtId="0" fontId="0" fillId="6" borderId="18" xfId="0" applyFill="1" applyBorder="1"/>
    <xf numFmtId="0" fontId="8" fillId="3" borderId="0" xfId="0" applyFont="1" applyFill="1" applyBorder="1"/>
    <xf numFmtId="0" fontId="14" fillId="6" borderId="15" xfId="0" applyFont="1" applyFill="1" applyBorder="1"/>
    <xf numFmtId="0" fontId="15" fillId="6" borderId="15" xfId="0" applyFont="1" applyFill="1" applyBorder="1"/>
    <xf numFmtId="0" fontId="5" fillId="4" borderId="5" xfId="0" applyFont="1" applyFill="1" applyBorder="1" applyAlignment="1">
      <alignment horizontal="center"/>
    </xf>
    <xf numFmtId="0" fontId="3" fillId="4" borderId="5" xfId="0" applyFont="1" applyFill="1" applyBorder="1" applyAlignment="1">
      <alignment horizontal="center"/>
    </xf>
    <xf numFmtId="0" fontId="2" fillId="4" borderId="5" xfId="0" applyFont="1" applyFill="1" applyBorder="1" applyAlignment="1">
      <alignment horizontal="center" vertical="center"/>
    </xf>
    <xf numFmtId="0" fontId="12" fillId="3" borderId="0" xfId="0" applyFont="1" applyFill="1"/>
    <xf numFmtId="164" fontId="4" fillId="3" borderId="5" xfId="0" applyNumberFormat="1" applyFont="1" applyFill="1" applyBorder="1" applyAlignment="1">
      <alignment vertical="center"/>
    </xf>
    <xf numFmtId="164" fontId="4" fillId="3" borderId="1" xfId="0" applyNumberFormat="1" applyFont="1" applyFill="1" applyBorder="1" applyAlignment="1">
      <alignment vertical="center"/>
    </xf>
    <xf numFmtId="0" fontId="0" fillId="3" borderId="0" xfId="0" applyFill="1" applyBorder="1" applyAlignment="1" applyProtection="1"/>
    <xf numFmtId="0" fontId="0" fillId="3" borderId="0" xfId="0" applyFill="1" applyAlignment="1">
      <alignment horizontal="left" wrapText="1"/>
    </xf>
    <xf numFmtId="0" fontId="3" fillId="4" borderId="5" xfId="0" applyFont="1" applyFill="1" applyBorder="1" applyAlignment="1">
      <alignment horizontal="center"/>
    </xf>
    <xf numFmtId="0" fontId="2" fillId="4" borderId="5" xfId="0" applyFont="1" applyFill="1" applyBorder="1" applyAlignment="1">
      <alignment horizontal="center" vertical="center"/>
    </xf>
    <xf numFmtId="0" fontId="5" fillId="4" borderId="5" xfId="0" applyFont="1" applyFill="1" applyBorder="1" applyAlignment="1">
      <alignment horizontal="center"/>
    </xf>
    <xf numFmtId="49" fontId="2" fillId="4" borderId="5" xfId="0" applyNumberFormat="1" applyFont="1" applyFill="1" applyBorder="1" applyAlignment="1" applyProtection="1">
      <alignment horizontal="right" vertical="center"/>
    </xf>
    <xf numFmtId="0" fontId="8" fillId="3" borderId="0" xfId="0" applyFont="1" applyFill="1" applyAlignment="1">
      <alignment horizontal="right"/>
    </xf>
    <xf numFmtId="0" fontId="8" fillId="3" borderId="1" xfId="0" applyFont="1" applyFill="1" applyBorder="1" applyAlignment="1">
      <alignment vertical="center"/>
    </xf>
    <xf numFmtId="0" fontId="8" fillId="3" borderId="1" xfId="0" applyFont="1" applyFill="1" applyBorder="1" applyAlignment="1" applyProtection="1">
      <alignment horizontal="left" vertical="center" wrapText="1"/>
      <protection locked="0"/>
    </xf>
    <xf numFmtId="10" fontId="8" fillId="3" borderId="1" xfId="0" applyNumberFormat="1" applyFont="1" applyFill="1" applyBorder="1" applyAlignment="1" applyProtection="1">
      <alignment vertical="center"/>
      <protection locked="0"/>
    </xf>
    <xf numFmtId="0" fontId="8" fillId="3" borderId="1" xfId="0" applyFont="1" applyFill="1" applyBorder="1" applyAlignment="1" applyProtection="1">
      <alignment vertical="center"/>
      <protection locked="0"/>
    </xf>
    <xf numFmtId="164" fontId="8" fillId="3" borderId="1" xfId="0" applyNumberFormat="1" applyFont="1" applyFill="1" applyBorder="1" applyAlignment="1">
      <alignment horizontal="right" vertical="center"/>
    </xf>
    <xf numFmtId="0" fontId="8" fillId="3" borderId="0" xfId="0" applyFont="1" applyFill="1" applyAlignment="1">
      <alignment vertical="center"/>
    </xf>
    <xf numFmtId="0" fontId="8" fillId="3" borderId="0" xfId="0" applyFont="1" applyFill="1" applyBorder="1" applyAlignment="1">
      <alignment horizontal="center" vertical="center"/>
    </xf>
    <xf numFmtId="49" fontId="0" fillId="3" borderId="4" xfId="0" applyNumberFormat="1" applyFill="1" applyBorder="1" applyAlignment="1" applyProtection="1">
      <alignment horizontal="left" vertical="center" wrapText="1"/>
      <protection locked="0"/>
    </xf>
    <xf numFmtId="49" fontId="0" fillId="3" borderId="5" xfId="0" applyNumberFormat="1" applyFill="1" applyBorder="1" applyAlignment="1" applyProtection="1">
      <alignment horizontal="left" vertical="center" wrapText="1"/>
      <protection locked="0"/>
    </xf>
    <xf numFmtId="49" fontId="4" fillId="3" borderId="4" xfId="0" applyNumberFormat="1" applyFont="1" applyFill="1" applyBorder="1" applyAlignment="1" applyProtection="1">
      <alignment horizontal="left" vertical="center" wrapText="1"/>
      <protection locked="0"/>
    </xf>
    <xf numFmtId="49" fontId="4" fillId="3" borderId="1" xfId="0" applyNumberFormat="1" applyFont="1" applyFill="1" applyBorder="1" applyAlignment="1" applyProtection="1">
      <alignment horizontal="left" vertical="center" wrapText="1"/>
      <protection locked="0"/>
    </xf>
    <xf numFmtId="49" fontId="0" fillId="3" borderId="1" xfId="0" applyNumberFormat="1" applyFill="1" applyBorder="1" applyAlignment="1" applyProtection="1">
      <alignment horizontal="left" vertical="center" wrapText="1"/>
      <protection locked="0"/>
    </xf>
    <xf numFmtId="0" fontId="0" fillId="3" borderId="0" xfId="0" applyFill="1" applyAlignment="1">
      <alignment horizontal="left" wrapText="1"/>
    </xf>
    <xf numFmtId="0" fontId="11" fillId="5" borderId="0" xfId="0" applyFont="1" applyFill="1" applyAlignment="1">
      <alignment horizontal="center"/>
    </xf>
    <xf numFmtId="0" fontId="4" fillId="3" borderId="0" xfId="0" applyFont="1" applyFill="1" applyAlignment="1">
      <alignment horizontal="left" wrapText="1"/>
    </xf>
    <xf numFmtId="0" fontId="8" fillId="4" borderId="8" xfId="3" applyFont="1" applyFill="1" applyBorder="1" applyAlignment="1" applyProtection="1"/>
    <xf numFmtId="0" fontId="8" fillId="4" borderId="20" xfId="3" applyFont="1" applyFill="1" applyBorder="1" applyAlignment="1" applyProtection="1"/>
    <xf numFmtId="0" fontId="10" fillId="4" borderId="20" xfId="1" applyFont="1" applyFill="1" applyBorder="1" applyAlignment="1" applyProtection="1">
      <alignment vertical="top" wrapText="1"/>
    </xf>
    <xf numFmtId="0" fontId="14" fillId="4" borderId="7" xfId="1" applyFont="1" applyFill="1" applyBorder="1" applyAlignment="1" applyProtection="1">
      <alignment wrapText="1"/>
    </xf>
    <xf numFmtId="0" fontId="8" fillId="3" borderId="0" xfId="0" applyFont="1" applyFill="1" applyProtection="1"/>
    <xf numFmtId="0" fontId="8" fillId="4" borderId="0" xfId="0" applyFont="1" applyFill="1" applyBorder="1" applyProtection="1"/>
    <xf numFmtId="0" fontId="10" fillId="4" borderId="0" xfId="1" applyFont="1" applyFill="1" applyBorder="1" applyProtection="1"/>
    <xf numFmtId="0" fontId="10" fillId="4" borderId="22" xfId="1" applyFont="1" applyFill="1" applyBorder="1" applyProtection="1"/>
    <xf numFmtId="0" fontId="10" fillId="3" borderId="0" xfId="1" applyFont="1" applyFill="1" applyBorder="1" applyProtection="1"/>
    <xf numFmtId="0" fontId="4" fillId="3" borderId="0" xfId="0" applyFont="1" applyFill="1" applyProtection="1"/>
    <xf numFmtId="0" fontId="8" fillId="3" borderId="8" xfId="0" applyFont="1" applyFill="1" applyBorder="1" applyAlignment="1" applyProtection="1">
      <alignment vertical="top"/>
    </xf>
    <xf numFmtId="0" fontId="8" fillId="3" borderId="20" xfId="0" applyFont="1" applyFill="1" applyBorder="1" applyAlignment="1" applyProtection="1">
      <alignment vertical="top"/>
    </xf>
    <xf numFmtId="0" fontId="8" fillId="3" borderId="20" xfId="0" applyFont="1" applyFill="1" applyBorder="1" applyProtection="1"/>
    <xf numFmtId="0" fontId="10" fillId="3" borderId="20" xfId="1" applyFont="1" applyFill="1" applyBorder="1" applyProtection="1"/>
    <xf numFmtId="0" fontId="10" fillId="3" borderId="7" xfId="1" applyFont="1" applyFill="1" applyBorder="1" applyProtection="1"/>
    <xf numFmtId="0" fontId="18" fillId="3" borderId="21" xfId="0" applyFont="1" applyFill="1" applyBorder="1" applyAlignment="1" applyProtection="1">
      <alignment horizontal="right" vertical="top"/>
    </xf>
    <xf numFmtId="0" fontId="8" fillId="3" borderId="21" xfId="0" applyFont="1" applyFill="1" applyBorder="1" applyAlignment="1" applyProtection="1">
      <alignment vertical="top"/>
    </xf>
    <xf numFmtId="0" fontId="8" fillId="3" borderId="0" xfId="0" applyFont="1" applyFill="1" applyBorder="1" applyAlignment="1" applyProtection="1">
      <alignment vertical="top" wrapText="1"/>
    </xf>
    <xf numFmtId="0" fontId="8" fillId="3" borderId="0" xfId="0" applyFont="1" applyFill="1" applyBorder="1" applyProtection="1"/>
    <xf numFmtId="0" fontId="10" fillId="3" borderId="22" xfId="1" applyFont="1" applyFill="1" applyBorder="1" applyProtection="1"/>
    <xf numFmtId="0" fontId="8" fillId="3" borderId="11" xfId="0" applyFont="1" applyFill="1" applyBorder="1" applyAlignment="1" applyProtection="1">
      <alignment vertical="top"/>
    </xf>
    <xf numFmtId="0" fontId="8" fillId="3" borderId="6" xfId="0" applyFont="1" applyFill="1" applyBorder="1" applyAlignment="1" applyProtection="1">
      <alignment vertical="top" wrapText="1"/>
    </xf>
    <xf numFmtId="0" fontId="8" fillId="3" borderId="6" xfId="0" applyFont="1" applyFill="1" applyBorder="1" applyProtection="1"/>
    <xf numFmtId="0" fontId="10" fillId="3" borderId="6" xfId="1" applyFont="1" applyFill="1" applyBorder="1" applyProtection="1"/>
    <xf numFmtId="0" fontId="10" fillId="3" borderId="9" xfId="1" applyFont="1" applyFill="1" applyBorder="1" applyProtection="1"/>
    <xf numFmtId="0" fontId="18" fillId="3" borderId="21" xfId="0" applyFont="1" applyFill="1" applyBorder="1" applyAlignment="1" applyProtection="1">
      <alignment horizontal="left" vertical="top"/>
    </xf>
    <xf numFmtId="0" fontId="8" fillId="3" borderId="0" xfId="0" applyFont="1" applyFill="1" applyBorder="1" applyAlignment="1" applyProtection="1">
      <alignment vertical="top"/>
    </xf>
    <xf numFmtId="0" fontId="8" fillId="3" borderId="6" xfId="0" applyFont="1" applyFill="1" applyBorder="1" applyAlignment="1" applyProtection="1">
      <alignment vertical="top"/>
    </xf>
    <xf numFmtId="0" fontId="0" fillId="3" borderId="0" xfId="0" applyFill="1" applyBorder="1" applyAlignment="1">
      <alignment horizontal="left" wrapText="1"/>
    </xf>
    <xf numFmtId="0" fontId="8" fillId="4" borderId="6" xfId="0" applyFont="1" applyFill="1" applyBorder="1" applyProtection="1"/>
    <xf numFmtId="0" fontId="10" fillId="4" borderId="6" xfId="1" applyFont="1" applyFill="1" applyBorder="1" applyProtection="1"/>
    <xf numFmtId="0" fontId="10" fillId="4" borderId="9" xfId="1" applyFont="1" applyFill="1" applyBorder="1" applyProtection="1"/>
    <xf numFmtId="0" fontId="0" fillId="3" borderId="0" xfId="0" applyFill="1" applyBorder="1" applyAlignment="1">
      <alignment horizontal="left" vertical="center"/>
    </xf>
    <xf numFmtId="164" fontId="4" fillId="3" borderId="0" xfId="0" applyNumberFormat="1" applyFont="1" applyFill="1" applyBorder="1" applyAlignment="1">
      <alignment vertical="center"/>
    </xf>
    <xf numFmtId="49" fontId="2" fillId="4" borderId="1" xfId="0" applyNumberFormat="1" applyFont="1" applyFill="1" applyBorder="1" applyAlignment="1" applyProtection="1">
      <alignment horizontal="right" vertical="center"/>
    </xf>
    <xf numFmtId="0" fontId="4" fillId="3" borderId="0" xfId="0" applyFont="1" applyFill="1" applyBorder="1" applyAlignment="1" applyProtection="1">
      <alignment horizontal="left"/>
    </xf>
    <xf numFmtId="0" fontId="0" fillId="3" borderId="0" xfId="0" applyFill="1" applyBorder="1" applyAlignment="1" applyProtection="1">
      <alignment horizontal="left"/>
    </xf>
    <xf numFmtId="0" fontId="8" fillId="6" borderId="1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16" xfId="0" applyFont="1" applyFill="1" applyBorder="1" applyAlignment="1">
      <alignment horizontal="left" vertical="top" wrapText="1"/>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4" fillId="0" borderId="0" xfId="0" applyFont="1" applyAlignment="1">
      <alignment horizontal="center"/>
    </xf>
    <xf numFmtId="3" fontId="8" fillId="3" borderId="1" xfId="0" applyNumberFormat="1" applyFont="1" applyFill="1" applyBorder="1" applyAlignment="1">
      <alignment horizontal="right" vertical="center"/>
    </xf>
    <xf numFmtId="0" fontId="4" fillId="0" borderId="0" xfId="0" applyFont="1"/>
    <xf numFmtId="3" fontId="0" fillId="0" borderId="0" xfId="0" applyNumberFormat="1" applyAlignment="1">
      <alignment horizontal="center"/>
    </xf>
    <xf numFmtId="14" fontId="0" fillId="3" borderId="6" xfId="0" applyNumberFormat="1" applyFill="1" applyBorder="1" applyAlignment="1" applyProtection="1">
      <alignment horizontal="left" wrapText="1"/>
      <protection locked="0"/>
    </xf>
    <xf numFmtId="0" fontId="18" fillId="5" borderId="21" xfId="0" applyFont="1" applyFill="1" applyBorder="1" applyAlignment="1" applyProtection="1">
      <alignment horizontal="right" vertical="top"/>
    </xf>
    <xf numFmtId="0" fontId="8" fillId="5" borderId="11" xfId="0" applyFont="1" applyFill="1" applyBorder="1" applyAlignment="1" applyProtection="1">
      <alignment vertical="top"/>
    </xf>
    <xf numFmtId="0" fontId="8" fillId="5" borderId="6" xfId="0" applyFont="1" applyFill="1" applyBorder="1" applyAlignment="1" applyProtection="1">
      <alignment vertical="top"/>
    </xf>
    <xf numFmtId="0" fontId="8" fillId="5" borderId="6" xfId="0" applyFont="1" applyFill="1" applyBorder="1" applyAlignment="1" applyProtection="1">
      <alignment vertical="top" wrapText="1"/>
    </xf>
    <xf numFmtId="0" fontId="8" fillId="5" borderId="6" xfId="0" applyFont="1" applyFill="1" applyBorder="1" applyProtection="1"/>
    <xf numFmtId="0" fontId="10" fillId="5" borderId="6" xfId="1" applyFont="1" applyFill="1" applyBorder="1" applyProtection="1"/>
    <xf numFmtId="0" fontId="10" fillId="5" borderId="9" xfId="1" applyFont="1" applyFill="1" applyBorder="1" applyProtection="1"/>
    <xf numFmtId="0" fontId="4" fillId="6" borderId="23" xfId="0" applyFont="1" applyFill="1" applyBorder="1" applyAlignment="1">
      <alignment horizontal="center" wrapText="1"/>
    </xf>
    <xf numFmtId="164" fontId="0" fillId="3" borderId="5" xfId="0" applyNumberFormat="1" applyFill="1" applyBorder="1" applyAlignment="1" applyProtection="1">
      <alignment horizontal="right" vertical="center"/>
      <protection locked="0"/>
    </xf>
    <xf numFmtId="164" fontId="0" fillId="3" borderId="1" xfId="0" applyNumberFormat="1" applyFill="1" applyBorder="1" applyAlignment="1" applyProtection="1">
      <alignment horizontal="right" vertical="center"/>
      <protection locked="0"/>
    </xf>
    <xf numFmtId="164" fontId="2" fillId="3" borderId="5" xfId="0" applyNumberFormat="1" applyFont="1" applyFill="1" applyBorder="1" applyAlignment="1">
      <alignment horizontal="right" vertical="center"/>
    </xf>
    <xf numFmtId="164" fontId="2" fillId="3" borderId="1" xfId="0" applyNumberFormat="1" applyFont="1" applyFill="1" applyBorder="1" applyAlignment="1">
      <alignment horizontal="right" vertical="center"/>
    </xf>
    <xf numFmtId="0" fontId="8" fillId="3" borderId="6" xfId="0" applyFont="1" applyFill="1" applyBorder="1" applyAlignment="1" applyProtection="1">
      <alignment horizontal="center" vertical="center"/>
      <protection locked="0"/>
    </xf>
    <xf numFmtId="0" fontId="8" fillId="6" borderId="1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16" xfId="0" applyFont="1" applyFill="1" applyBorder="1" applyAlignment="1">
      <alignment horizontal="left" vertical="top" wrapText="1"/>
    </xf>
    <xf numFmtId="0" fontId="8" fillId="3" borderId="0" xfId="0" applyFont="1" applyFill="1" applyBorder="1" applyAlignment="1" applyProtection="1">
      <alignment horizontal="left" vertical="top" wrapText="1"/>
    </xf>
    <xf numFmtId="0" fontId="8" fillId="3" borderId="22" xfId="0" applyFont="1" applyFill="1" applyBorder="1" applyAlignment="1" applyProtection="1">
      <alignment horizontal="left" vertical="top" wrapText="1"/>
    </xf>
    <xf numFmtId="0" fontId="8" fillId="3" borderId="21" xfId="0"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8" fillId="3" borderId="22" xfId="0" applyFont="1" applyFill="1" applyBorder="1" applyAlignment="1" applyProtection="1">
      <alignment horizontal="left" vertical="top"/>
    </xf>
    <xf numFmtId="0" fontId="12" fillId="4" borderId="11" xfId="0" applyFont="1" applyFill="1" applyBorder="1" applyAlignment="1" applyProtection="1">
      <alignment horizontal="left" vertical="top"/>
    </xf>
    <xf numFmtId="0" fontId="12" fillId="4" borderId="6" xfId="0" applyFont="1" applyFill="1" applyBorder="1" applyAlignment="1" applyProtection="1">
      <alignment horizontal="left" vertical="top"/>
    </xf>
    <xf numFmtId="0" fontId="8" fillId="5" borderId="0" xfId="0" applyFont="1" applyFill="1" applyBorder="1" applyAlignment="1" applyProtection="1">
      <alignment horizontal="left" vertical="top" wrapText="1"/>
    </xf>
    <xf numFmtId="0" fontId="8" fillId="5" borderId="22" xfId="0" applyFont="1" applyFill="1" applyBorder="1" applyAlignment="1" applyProtection="1">
      <alignment horizontal="left" vertical="top" wrapText="1"/>
    </xf>
    <xf numFmtId="0" fontId="12" fillId="4" borderId="21" xfId="0" applyFont="1" applyFill="1" applyBorder="1" applyAlignment="1" applyProtection="1">
      <alignment horizontal="left" vertical="top"/>
    </xf>
    <xf numFmtId="0" fontId="12" fillId="4" borderId="0" xfId="0" applyFont="1" applyFill="1" applyBorder="1" applyAlignment="1" applyProtection="1">
      <alignment horizontal="left" vertical="top"/>
    </xf>
    <xf numFmtId="0" fontId="11" fillId="7" borderId="0" xfId="4" applyFont="1" applyFill="1" applyAlignment="1">
      <alignment horizontal="center" vertical="center"/>
    </xf>
    <xf numFmtId="0" fontId="1" fillId="3" borderId="0" xfId="0" applyFont="1" applyFill="1" applyAlignment="1">
      <alignment horizontal="center"/>
    </xf>
    <xf numFmtId="0" fontId="4" fillId="3" borderId="0" xfId="0" applyFont="1" applyFill="1" applyAlignment="1">
      <alignment horizontal="left" wrapText="1"/>
    </xf>
    <xf numFmtId="0" fontId="0" fillId="3" borderId="0" xfId="0" applyFill="1" applyAlignment="1">
      <alignment horizontal="left"/>
    </xf>
    <xf numFmtId="0" fontId="4" fillId="3" borderId="6" xfId="0" applyFont="1" applyFill="1" applyBorder="1" applyAlignment="1" applyProtection="1">
      <alignment horizontal="left"/>
      <protection locked="0"/>
    </xf>
    <xf numFmtId="0" fontId="0" fillId="3" borderId="6" xfId="0" applyFill="1" applyBorder="1" applyAlignment="1" applyProtection="1">
      <alignment horizontal="left"/>
      <protection locked="0"/>
    </xf>
    <xf numFmtId="0" fontId="12" fillId="3" borderId="0" xfId="0" applyFont="1" applyFill="1" applyAlignment="1">
      <alignment horizontal="center"/>
    </xf>
    <xf numFmtId="0" fontId="0" fillId="3" borderId="0" xfId="0" applyFill="1" applyBorder="1" applyAlignment="1">
      <alignment horizontal="left"/>
    </xf>
    <xf numFmtId="0" fontId="0" fillId="3" borderId="0" xfId="0" applyFill="1" applyAlignment="1">
      <alignment horizontal="left" wrapText="1"/>
    </xf>
    <xf numFmtId="0" fontId="3" fillId="4" borderId="5"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5" fillId="4" borderId="5"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0" fillId="3" borderId="5"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2" fillId="3" borderId="5"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4" fillId="3" borderId="5" xfId="0" applyFont="1" applyFill="1" applyBorder="1" applyAlignment="1">
      <alignment horizontal="left" vertical="center"/>
    </xf>
    <xf numFmtId="0" fontId="12" fillId="6" borderId="15" xfId="0" applyFont="1" applyFill="1" applyBorder="1" applyAlignment="1">
      <alignment horizontal="left"/>
    </xf>
    <xf numFmtId="0" fontId="12" fillId="6" borderId="0" xfId="0" applyFont="1" applyFill="1" applyBorder="1" applyAlignment="1">
      <alignment horizontal="left"/>
    </xf>
    <xf numFmtId="0" fontId="12" fillId="6" borderId="16" xfId="0" applyFont="1" applyFill="1" applyBorder="1" applyAlignment="1">
      <alignment horizontal="left"/>
    </xf>
    <xf numFmtId="0" fontId="8" fillId="6" borderId="1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8" fillId="6" borderId="1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15" xfId="0" quotePrefix="1" applyFont="1" applyFill="1" applyBorder="1" applyAlignment="1">
      <alignment horizontal="left" vertical="top" wrapText="1"/>
    </xf>
    <xf numFmtId="0" fontId="13" fillId="6" borderId="15"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6" xfId="0" applyFont="1" applyFill="1" applyBorder="1" applyAlignment="1">
      <alignment horizontal="left" vertical="top" wrapText="1"/>
    </xf>
    <xf numFmtId="0" fontId="0" fillId="2" borderId="20" xfId="0" applyFill="1" applyBorder="1" applyAlignment="1">
      <alignment horizontal="center" vertical="center" wrapText="1"/>
    </xf>
    <xf numFmtId="0" fontId="0" fillId="2" borderId="6" xfId="0" applyFill="1" applyBorder="1" applyAlignment="1">
      <alignment horizontal="center" vertical="center" wrapText="1"/>
    </xf>
    <xf numFmtId="0" fontId="4" fillId="6" borderId="2" xfId="0" applyFont="1" applyFill="1" applyBorder="1" applyAlignment="1">
      <alignment horizontal="center" vertical="center" wrapText="1"/>
    </xf>
    <xf numFmtId="0" fontId="0" fillId="5" borderId="2" xfId="0" applyFill="1" applyBorder="1" applyAlignment="1">
      <alignment horizontal="center"/>
    </xf>
    <xf numFmtId="0" fontId="0" fillId="5" borderId="1" xfId="0" applyFill="1" applyBorder="1" applyAlignment="1">
      <alignment horizontal="center"/>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zoomScaleNormal="100" workbookViewId="0">
      <selection activeCell="C8" sqref="C8:E8"/>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9" s="25" customFormat="1" ht="23.25" x14ac:dyDescent="0.2">
      <c r="A1" s="141" t="s">
        <v>18</v>
      </c>
      <c r="B1" s="141"/>
      <c r="C1" s="141"/>
      <c r="D1" s="141"/>
      <c r="E1" s="141"/>
      <c r="F1" s="141"/>
      <c r="G1" s="141"/>
      <c r="H1" s="141"/>
      <c r="I1" s="141"/>
    </row>
    <row r="2" spans="1:9" s="25" customFormat="1" ht="15" customHeight="1" x14ac:dyDescent="0.35">
      <c r="A2" s="64"/>
      <c r="B2" s="64"/>
      <c r="C2" s="64"/>
      <c r="D2" s="64"/>
      <c r="E2" s="64"/>
      <c r="F2" s="64"/>
    </row>
    <row r="3" spans="1:9" ht="18" x14ac:dyDescent="0.25">
      <c r="A3" s="142" t="s">
        <v>23</v>
      </c>
      <c r="B3" s="142"/>
      <c r="C3" s="142"/>
      <c r="D3" s="142"/>
      <c r="E3" s="142"/>
      <c r="F3" s="142"/>
      <c r="G3" s="142"/>
      <c r="H3" s="142"/>
      <c r="I3" s="142"/>
    </row>
    <row r="4" spans="1:9" ht="18" x14ac:dyDescent="0.25">
      <c r="A4" s="142" t="s">
        <v>63</v>
      </c>
      <c r="B4" s="142"/>
      <c r="C4" s="142"/>
      <c r="D4" s="142"/>
      <c r="E4" s="142"/>
      <c r="F4" s="142"/>
      <c r="G4" s="142"/>
      <c r="H4" s="142"/>
      <c r="I4" s="142"/>
    </row>
    <row r="5" spans="1:9" ht="18" x14ac:dyDescent="0.25">
      <c r="A5" s="147" t="s">
        <v>64</v>
      </c>
      <c r="B5" s="142"/>
      <c r="C5" s="142"/>
      <c r="D5" s="142"/>
      <c r="E5" s="142"/>
      <c r="F5" s="142"/>
      <c r="G5" s="142"/>
      <c r="H5" s="142"/>
      <c r="I5" s="142"/>
    </row>
    <row r="7" spans="1:9" x14ac:dyDescent="0.2">
      <c r="A7" s="24"/>
      <c r="B7" s="24"/>
    </row>
    <row r="8" spans="1:9" x14ac:dyDescent="0.2">
      <c r="A8" s="144" t="s">
        <v>0</v>
      </c>
      <c r="B8" s="144"/>
      <c r="C8" s="145"/>
      <c r="D8" s="146"/>
      <c r="E8" s="146"/>
      <c r="F8" s="44"/>
    </row>
    <row r="9" spans="1:9" ht="5.25" customHeight="1" x14ac:dyDescent="0.2">
      <c r="F9" s="11"/>
    </row>
    <row r="10" spans="1:9" x14ac:dyDescent="0.2">
      <c r="A10" s="144" t="s">
        <v>1</v>
      </c>
      <c r="B10" s="144"/>
      <c r="C10" s="145"/>
      <c r="D10" s="146"/>
      <c r="E10" s="146"/>
      <c r="F10" s="44"/>
    </row>
    <row r="11" spans="1:9" ht="5.25" customHeight="1" x14ac:dyDescent="0.2">
      <c r="C11" s="101"/>
      <c r="D11" s="102"/>
      <c r="E11" s="102"/>
      <c r="F11" s="44"/>
    </row>
    <row r="12" spans="1:9" ht="12.75" customHeight="1" x14ac:dyDescent="0.2">
      <c r="A12" s="143" t="s">
        <v>34</v>
      </c>
      <c r="B12" s="143"/>
      <c r="C12" s="113"/>
      <c r="D12" s="63"/>
      <c r="E12" s="63"/>
      <c r="F12" s="63"/>
    </row>
    <row r="13" spans="1:9" ht="5.25" customHeight="1" x14ac:dyDescent="0.2">
      <c r="A13" s="65"/>
      <c r="B13" s="65"/>
      <c r="C13" s="94"/>
      <c r="D13" s="63"/>
      <c r="E13" s="63"/>
      <c r="F13" s="63"/>
    </row>
    <row r="15" spans="1:9" s="70" customFormat="1" ht="5.25" customHeight="1" x14ac:dyDescent="0.25">
      <c r="A15" s="66"/>
      <c r="B15" s="67"/>
      <c r="C15" s="67"/>
      <c r="D15" s="67"/>
      <c r="E15" s="67"/>
      <c r="F15" s="67"/>
      <c r="G15" s="67"/>
      <c r="H15" s="68"/>
      <c r="I15" s="69"/>
    </row>
    <row r="16" spans="1:9" s="75" customFormat="1" ht="15.75" x14ac:dyDescent="0.2">
      <c r="A16" s="135" t="s">
        <v>44</v>
      </c>
      <c r="B16" s="136"/>
      <c r="C16" s="136"/>
      <c r="D16" s="136"/>
      <c r="E16" s="95"/>
      <c r="F16" s="96"/>
      <c r="G16" s="96"/>
      <c r="H16" s="96"/>
      <c r="I16" s="97"/>
    </row>
    <row r="17" spans="1:9" s="75" customFormat="1" ht="5.25" customHeight="1" x14ac:dyDescent="0.2">
      <c r="A17" s="82"/>
      <c r="B17" s="92"/>
      <c r="C17" s="92"/>
      <c r="D17" s="84"/>
      <c r="E17" s="84"/>
      <c r="F17" s="74"/>
      <c r="G17" s="74"/>
      <c r="H17" s="74"/>
      <c r="I17" s="85"/>
    </row>
    <row r="18" spans="1:9" s="75" customFormat="1" ht="14.25" customHeight="1" x14ac:dyDescent="0.2">
      <c r="A18" s="91" t="s">
        <v>35</v>
      </c>
      <c r="B18" s="130" t="s">
        <v>45</v>
      </c>
      <c r="C18" s="130"/>
      <c r="D18" s="130"/>
      <c r="E18" s="130"/>
      <c r="F18" s="130"/>
      <c r="G18" s="130"/>
      <c r="H18" s="130"/>
      <c r="I18" s="131"/>
    </row>
    <row r="19" spans="1:9" s="75" customFormat="1" ht="5.25" customHeight="1" x14ac:dyDescent="0.2">
      <c r="A19" s="82"/>
      <c r="B19" s="92"/>
      <c r="C19" s="83"/>
      <c r="D19" s="84"/>
      <c r="E19" s="84"/>
      <c r="F19" s="74"/>
      <c r="G19" s="74"/>
      <c r="H19" s="74"/>
      <c r="I19" s="85"/>
    </row>
    <row r="20" spans="1:9" s="75" customFormat="1" ht="28.5" customHeight="1" x14ac:dyDescent="0.2">
      <c r="A20" s="81" t="s">
        <v>35</v>
      </c>
      <c r="B20" s="130" t="s">
        <v>47</v>
      </c>
      <c r="C20" s="130"/>
      <c r="D20" s="130"/>
      <c r="E20" s="130"/>
      <c r="F20" s="130"/>
      <c r="G20" s="130"/>
      <c r="H20" s="130"/>
      <c r="I20" s="131"/>
    </row>
    <row r="21" spans="1:9" s="75" customFormat="1" ht="5.25" customHeight="1" x14ac:dyDescent="0.2">
      <c r="A21" s="82"/>
      <c r="B21" s="92"/>
      <c r="C21" s="83"/>
      <c r="D21" s="84"/>
      <c r="E21" s="84"/>
      <c r="F21" s="74"/>
      <c r="G21" s="74"/>
      <c r="H21" s="74"/>
      <c r="I21" s="85"/>
    </row>
    <row r="22" spans="1:9" s="75" customFormat="1" ht="14.25" customHeight="1" x14ac:dyDescent="0.2">
      <c r="A22" s="114" t="s">
        <v>35</v>
      </c>
      <c r="B22" s="137" t="s">
        <v>56</v>
      </c>
      <c r="C22" s="137"/>
      <c r="D22" s="137"/>
      <c r="E22" s="137"/>
      <c r="F22" s="137"/>
      <c r="G22" s="137"/>
      <c r="H22" s="137"/>
      <c r="I22" s="138"/>
    </row>
    <row r="23" spans="1:9" s="75" customFormat="1" ht="5.25" customHeight="1" x14ac:dyDescent="0.2">
      <c r="A23" s="115"/>
      <c r="B23" s="116"/>
      <c r="C23" s="117"/>
      <c r="D23" s="118"/>
      <c r="E23" s="118"/>
      <c r="F23" s="119"/>
      <c r="G23" s="119"/>
      <c r="H23" s="119"/>
      <c r="I23" s="120"/>
    </row>
    <row r="25" spans="1:9" s="70" customFormat="1" ht="5.25" customHeight="1" x14ac:dyDescent="0.25">
      <c r="A25" s="66"/>
      <c r="B25" s="67"/>
      <c r="C25" s="67"/>
      <c r="D25" s="67"/>
      <c r="E25" s="67"/>
      <c r="F25" s="67"/>
      <c r="G25" s="67"/>
      <c r="H25" s="68"/>
      <c r="I25" s="69"/>
    </row>
    <row r="26" spans="1:9" s="75" customFormat="1" ht="15.75" x14ac:dyDescent="0.2">
      <c r="A26" s="139" t="s">
        <v>43</v>
      </c>
      <c r="B26" s="140"/>
      <c r="C26" s="140"/>
      <c r="D26" s="140"/>
      <c r="E26" s="71"/>
      <c r="F26" s="72"/>
      <c r="G26" s="72"/>
      <c r="H26" s="72"/>
      <c r="I26" s="73"/>
    </row>
    <row r="27" spans="1:9" s="75" customFormat="1" ht="5.25" customHeight="1" x14ac:dyDescent="0.2">
      <c r="A27" s="76"/>
      <c r="B27" s="77"/>
      <c r="C27" s="77"/>
      <c r="D27" s="78"/>
      <c r="E27" s="78"/>
      <c r="F27" s="79"/>
      <c r="G27" s="79"/>
      <c r="H27" s="79"/>
      <c r="I27" s="80"/>
    </row>
    <row r="28" spans="1:9" s="75" customFormat="1" ht="14.25" customHeight="1" x14ac:dyDescent="0.2">
      <c r="A28" s="132" t="s">
        <v>48</v>
      </c>
      <c r="B28" s="133"/>
      <c r="C28" s="133"/>
      <c r="D28" s="133"/>
      <c r="E28" s="133"/>
      <c r="F28" s="133"/>
      <c r="G28" s="133"/>
      <c r="H28" s="133"/>
      <c r="I28" s="134"/>
    </row>
    <row r="29" spans="1:9" s="75" customFormat="1" ht="5.25" customHeight="1" x14ac:dyDescent="0.2">
      <c r="A29" s="82"/>
      <c r="B29" s="92"/>
      <c r="C29" s="92"/>
      <c r="D29" s="84"/>
      <c r="E29" s="84"/>
      <c r="F29" s="74"/>
      <c r="G29" s="74"/>
      <c r="H29" s="74"/>
      <c r="I29" s="85"/>
    </row>
    <row r="30" spans="1:9" s="75" customFormat="1" ht="14.25" customHeight="1" x14ac:dyDescent="0.2">
      <c r="A30" s="91" t="s">
        <v>35</v>
      </c>
      <c r="B30" s="130" t="s">
        <v>36</v>
      </c>
      <c r="C30" s="130"/>
      <c r="D30" s="130"/>
      <c r="E30" s="130"/>
      <c r="F30" s="130"/>
      <c r="G30" s="130"/>
      <c r="H30" s="130"/>
      <c r="I30" s="131"/>
    </row>
    <row r="31" spans="1:9" s="75" customFormat="1" ht="5.25" customHeight="1" x14ac:dyDescent="0.2">
      <c r="A31" s="82"/>
      <c r="B31" s="92"/>
      <c r="C31" s="83"/>
      <c r="D31" s="84"/>
      <c r="E31" s="84"/>
      <c r="F31" s="74"/>
      <c r="G31" s="74"/>
      <c r="H31" s="74"/>
      <c r="I31" s="85"/>
    </row>
    <row r="32" spans="1:9" s="75" customFormat="1" ht="14.25" customHeight="1" x14ac:dyDescent="0.2">
      <c r="A32" s="81" t="s">
        <v>35</v>
      </c>
      <c r="B32" s="130" t="s">
        <v>37</v>
      </c>
      <c r="C32" s="130"/>
      <c r="D32" s="130"/>
      <c r="E32" s="130"/>
      <c r="F32" s="130"/>
      <c r="G32" s="130"/>
      <c r="H32" s="130"/>
      <c r="I32" s="131"/>
    </row>
    <row r="33" spans="1:9" s="75" customFormat="1" ht="5.25" customHeight="1" x14ac:dyDescent="0.2">
      <c r="A33" s="82"/>
      <c r="B33" s="92"/>
      <c r="C33" s="83"/>
      <c r="D33" s="84"/>
      <c r="E33" s="84"/>
      <c r="F33" s="74"/>
      <c r="G33" s="74"/>
      <c r="H33" s="74"/>
      <c r="I33" s="85"/>
    </row>
    <row r="34" spans="1:9" s="75" customFormat="1" ht="14.25" customHeight="1" x14ac:dyDescent="0.2">
      <c r="A34" s="81" t="s">
        <v>35</v>
      </c>
      <c r="B34" s="130" t="s">
        <v>38</v>
      </c>
      <c r="C34" s="130"/>
      <c r="D34" s="130"/>
      <c r="E34" s="130"/>
      <c r="F34" s="130"/>
      <c r="G34" s="130"/>
      <c r="H34" s="130"/>
      <c r="I34" s="131"/>
    </row>
    <row r="35" spans="1:9" s="75" customFormat="1" ht="5.25" customHeight="1" x14ac:dyDescent="0.2">
      <c r="A35" s="82"/>
      <c r="B35" s="92"/>
      <c r="C35" s="83"/>
      <c r="D35" s="84"/>
      <c r="E35" s="84"/>
      <c r="F35" s="74"/>
      <c r="G35" s="74"/>
      <c r="H35" s="74"/>
      <c r="I35" s="85"/>
    </row>
    <row r="36" spans="1:9" s="75" customFormat="1" ht="14.25" customHeight="1" x14ac:dyDescent="0.2">
      <c r="A36" s="81" t="s">
        <v>35</v>
      </c>
      <c r="B36" s="130" t="s">
        <v>39</v>
      </c>
      <c r="C36" s="130"/>
      <c r="D36" s="130"/>
      <c r="E36" s="130"/>
      <c r="F36" s="130"/>
      <c r="G36" s="130"/>
      <c r="H36" s="130"/>
      <c r="I36" s="131"/>
    </row>
    <row r="37" spans="1:9" s="75" customFormat="1" ht="5.25" customHeight="1" x14ac:dyDescent="0.2">
      <c r="A37" s="82"/>
      <c r="B37" s="92"/>
      <c r="C37" s="83"/>
      <c r="D37" s="84"/>
      <c r="E37" s="84"/>
      <c r="F37" s="74"/>
      <c r="G37" s="74"/>
      <c r="H37" s="74"/>
      <c r="I37" s="85"/>
    </row>
    <row r="38" spans="1:9" s="75" customFormat="1" ht="14.25" customHeight="1" x14ac:dyDescent="0.2">
      <c r="A38" s="81" t="s">
        <v>35</v>
      </c>
      <c r="B38" s="130" t="s">
        <v>40</v>
      </c>
      <c r="C38" s="130"/>
      <c r="D38" s="130"/>
      <c r="E38" s="130"/>
      <c r="F38" s="130"/>
      <c r="G38" s="130"/>
      <c r="H38" s="130"/>
      <c r="I38" s="131"/>
    </row>
    <row r="39" spans="1:9" s="75" customFormat="1" ht="5.25" customHeight="1" x14ac:dyDescent="0.2">
      <c r="A39" s="82"/>
      <c r="B39" s="92"/>
      <c r="C39" s="83"/>
      <c r="D39" s="84"/>
      <c r="E39" s="84"/>
      <c r="F39" s="74"/>
      <c r="G39" s="74"/>
      <c r="H39" s="74"/>
      <c r="I39" s="85"/>
    </row>
    <row r="40" spans="1:9" s="75" customFormat="1" ht="14.25" customHeight="1" x14ac:dyDescent="0.2">
      <c r="A40" s="81" t="s">
        <v>35</v>
      </c>
      <c r="B40" s="130" t="s">
        <v>41</v>
      </c>
      <c r="C40" s="130"/>
      <c r="D40" s="130"/>
      <c r="E40" s="130"/>
      <c r="F40" s="130"/>
      <c r="G40" s="130"/>
      <c r="H40" s="130"/>
      <c r="I40" s="131"/>
    </row>
    <row r="41" spans="1:9" s="75" customFormat="1" ht="5.25" customHeight="1" x14ac:dyDescent="0.2">
      <c r="A41" s="82"/>
      <c r="B41" s="92"/>
      <c r="C41" s="83"/>
      <c r="D41" s="84"/>
      <c r="E41" s="84"/>
      <c r="F41" s="74"/>
      <c r="G41" s="74"/>
      <c r="H41" s="74"/>
      <c r="I41" s="85"/>
    </row>
    <row r="42" spans="1:9" s="75" customFormat="1" ht="14.25" customHeight="1" x14ac:dyDescent="0.2">
      <c r="A42" s="81" t="s">
        <v>35</v>
      </c>
      <c r="B42" s="130" t="s">
        <v>42</v>
      </c>
      <c r="C42" s="130"/>
      <c r="D42" s="130"/>
      <c r="E42" s="130"/>
      <c r="F42" s="130"/>
      <c r="G42" s="130"/>
      <c r="H42" s="130"/>
      <c r="I42" s="131"/>
    </row>
    <row r="43" spans="1:9" s="75" customFormat="1" ht="5.25" customHeight="1" x14ac:dyDescent="0.2">
      <c r="A43" s="86"/>
      <c r="B43" s="93"/>
      <c r="C43" s="87"/>
      <c r="D43" s="88"/>
      <c r="E43" s="88"/>
      <c r="F43" s="89"/>
      <c r="G43" s="89"/>
      <c r="H43" s="89"/>
      <c r="I43" s="90"/>
    </row>
  </sheetData>
  <sheetProtection algorithmName="SHA-512" hashValue="c9lXIHLzcjzy/B0hAPPEs5B7tR0CvrgJgMrTY1XGxkeoA/rMbephDJ9sm9xYAtubqRNMoumtBL04g7Rjhn9gGw==" saltValue="mTMCyUuEqEzb90jyoTcu7w==" spinCount="100000" sheet="1" selectLockedCells="1"/>
  <mergeCells count="22">
    <mergeCell ref="A1:I1"/>
    <mergeCell ref="A3:I3"/>
    <mergeCell ref="A4:I4"/>
    <mergeCell ref="B38:I38"/>
    <mergeCell ref="B40:I40"/>
    <mergeCell ref="A12:B12"/>
    <mergeCell ref="A10:B10"/>
    <mergeCell ref="A8:B8"/>
    <mergeCell ref="C8:E8"/>
    <mergeCell ref="C10:E10"/>
    <mergeCell ref="A5:I5"/>
    <mergeCell ref="B42:I42"/>
    <mergeCell ref="A28:I28"/>
    <mergeCell ref="A16:D16"/>
    <mergeCell ref="B18:I18"/>
    <mergeCell ref="B22:I22"/>
    <mergeCell ref="B34:I34"/>
    <mergeCell ref="B36:I36"/>
    <mergeCell ref="B30:I30"/>
    <mergeCell ref="B32:I32"/>
    <mergeCell ref="B20:I20"/>
    <mergeCell ref="A26:D26"/>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 06.08.2021&amp;C&amp;8Seite &amp;P von 13&amp;R&amp;8&amp;A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Normal="100" workbookViewId="0">
      <selection activeCell="C7" sqref="C7"/>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11</v>
      </c>
    </row>
    <row r="3" spans="1:8" s="2" customFormat="1" ht="12.75" x14ac:dyDescent="0.2">
      <c r="A3" s="148" t="str">
        <f>IF(Erläuterungen!C8 = "","",CONCATENATE(Erläuterungen!A8,":"," ",Erläuterungen!C8))</f>
        <v/>
      </c>
      <c r="B3" s="148"/>
      <c r="C3" s="148"/>
    </row>
    <row r="4" spans="1:8" s="2" customFormat="1" ht="5.25" customHeight="1" x14ac:dyDescent="0.2">
      <c r="C4" s="3"/>
    </row>
    <row r="5" spans="1:8" s="2" customFormat="1" ht="12.75" x14ac:dyDescent="0.2">
      <c r="A5" s="148" t="str">
        <f>IF(Erläuterungen!C10 = "","",CONCATENATE(Erläuterungen!A10,":"," ",Erläuterungen!C10))</f>
        <v/>
      </c>
      <c r="B5" s="148"/>
      <c r="C5" s="148"/>
    </row>
    <row r="6" spans="1:8" ht="5.25" customHeight="1" x14ac:dyDescent="0.2"/>
    <row r="7" spans="1:8" x14ac:dyDescent="0.2">
      <c r="B7" s="50" t="s">
        <v>33</v>
      </c>
      <c r="C7" s="126"/>
    </row>
    <row r="9" spans="1:8" s="7" customFormat="1" ht="11.25" x14ac:dyDescent="0.2">
      <c r="A9" s="21">
        <v>1</v>
      </c>
      <c r="B9" s="21">
        <v>2</v>
      </c>
      <c r="C9" s="21">
        <v>3</v>
      </c>
      <c r="D9" s="21">
        <v>4</v>
      </c>
      <c r="E9" s="21">
        <v>5</v>
      </c>
      <c r="F9" s="21">
        <v>6</v>
      </c>
      <c r="G9" s="21">
        <v>7</v>
      </c>
      <c r="H9" s="21">
        <v>8</v>
      </c>
    </row>
    <row r="10" spans="1:8" s="8" customFormat="1" ht="42.75" x14ac:dyDescent="0.2">
      <c r="A10" s="22" t="s">
        <v>12</v>
      </c>
      <c r="B10" s="22" t="s">
        <v>13</v>
      </c>
      <c r="C10" s="22" t="s">
        <v>14</v>
      </c>
      <c r="D10" s="22" t="s">
        <v>15</v>
      </c>
      <c r="E10" s="22" t="s">
        <v>16</v>
      </c>
      <c r="F10" s="22" t="s">
        <v>17</v>
      </c>
      <c r="G10" s="22" t="s">
        <v>53</v>
      </c>
      <c r="H10" s="22" t="s">
        <v>54</v>
      </c>
    </row>
    <row r="11" spans="1:8" s="9" customFormat="1" ht="11.25" x14ac:dyDescent="0.2">
      <c r="A11" s="23" t="s">
        <v>7</v>
      </c>
      <c r="B11" s="23" t="s">
        <v>7</v>
      </c>
      <c r="C11" s="23" t="s">
        <v>7</v>
      </c>
      <c r="D11" s="23" t="s">
        <v>52</v>
      </c>
      <c r="E11" s="23" t="s">
        <v>7</v>
      </c>
      <c r="F11" s="23" t="s">
        <v>7</v>
      </c>
      <c r="G11" s="23" t="s">
        <v>5</v>
      </c>
      <c r="H11" s="23" t="s">
        <v>5</v>
      </c>
    </row>
    <row r="12" spans="1:8" x14ac:dyDescent="0.2">
      <c r="A12" s="51">
        <v>1</v>
      </c>
      <c r="B12" s="52"/>
      <c r="C12" s="53"/>
      <c r="D12" s="52"/>
      <c r="E12" s="53"/>
      <c r="F12" s="54"/>
      <c r="G12" s="110" t="str">
        <f>IF(B12="","",MIN(ROUNDUP((C12*E12*Grenzen!$A$13/12*F12),0),Grenzen!$A$13))</f>
        <v/>
      </c>
      <c r="H12" s="55" t="str">
        <f>IF(OR(B12="",$C$7=""),"",(VLOOKUP($C$7,Grenzen!$A$3:$C$11,IF(D12=Grenzen!$C$1,3,2))*G12))</f>
        <v/>
      </c>
    </row>
    <row r="13" spans="1:8" x14ac:dyDescent="0.2">
      <c r="A13" s="51">
        <v>2</v>
      </c>
      <c r="B13" s="52"/>
      <c r="C13" s="53"/>
      <c r="D13" s="52"/>
      <c r="E13" s="53"/>
      <c r="F13" s="54"/>
      <c r="G13" s="110" t="str">
        <f>IF(B13="","",MIN(ROUNDUP((C13*E13*Grenzen!$A$13/12*F13),0),Grenzen!$A$13))</f>
        <v/>
      </c>
      <c r="H13" s="55" t="str">
        <f>IF(OR(B13="",$C$7=""),"",(VLOOKUP($C$7,Grenzen!$A$3:$C$11,IF(D13=Grenzen!$C$1,3,2))*G13))</f>
        <v/>
      </c>
    </row>
    <row r="14" spans="1:8" x14ac:dyDescent="0.2">
      <c r="A14" s="51">
        <v>3</v>
      </c>
      <c r="B14" s="52"/>
      <c r="C14" s="53"/>
      <c r="D14" s="52"/>
      <c r="E14" s="53"/>
      <c r="F14" s="54"/>
      <c r="G14" s="110" t="str">
        <f>IF(B14="","",MIN(ROUNDUP((C14*E14*Grenzen!$A$13/12*F14),0),Grenzen!$A$13))</f>
        <v/>
      </c>
      <c r="H14" s="55" t="str">
        <f>IF(OR(B14="",$C$7=""),"",(VLOOKUP($C$7,Grenzen!$A$3:$C$11,IF(D14=Grenzen!$C$1,3,2))*G14))</f>
        <v/>
      </c>
    </row>
    <row r="15" spans="1:8" x14ac:dyDescent="0.2">
      <c r="A15" s="51">
        <v>4</v>
      </c>
      <c r="B15" s="52"/>
      <c r="C15" s="53"/>
      <c r="D15" s="52"/>
      <c r="E15" s="53"/>
      <c r="F15" s="54"/>
      <c r="G15" s="110" t="str">
        <f>IF(B15="","",MIN(ROUNDUP((C15*E15*Grenzen!$A$13/12*F15),0),Grenzen!$A$13))</f>
        <v/>
      </c>
      <c r="H15" s="55" t="str">
        <f>IF(OR(B15="",$C$7=""),"",(VLOOKUP($C$7,Grenzen!$A$3:$C$11,IF(D15=Grenzen!$C$1,3,2))*G15))</f>
        <v/>
      </c>
    </row>
    <row r="16" spans="1:8" x14ac:dyDescent="0.2">
      <c r="A16" s="51">
        <v>5</v>
      </c>
      <c r="B16" s="52"/>
      <c r="C16" s="53"/>
      <c r="D16" s="52"/>
      <c r="E16" s="53"/>
      <c r="F16" s="54"/>
      <c r="G16" s="110" t="str">
        <f>IF(B16="","",MIN(ROUNDUP((C16*E16*Grenzen!$A$13/12*F16),0),Grenzen!$A$13))</f>
        <v/>
      </c>
      <c r="H16" s="55" t="str">
        <f>IF(OR(B16="",$C$7=""),"",(VLOOKUP($C$7,Grenzen!$A$3:$C$11,IF(D16=Grenzen!$C$1,3,2))*G16))</f>
        <v/>
      </c>
    </row>
    <row r="17" spans="1:8" x14ac:dyDescent="0.2">
      <c r="A17" s="51">
        <v>6</v>
      </c>
      <c r="B17" s="52"/>
      <c r="C17" s="53"/>
      <c r="D17" s="52"/>
      <c r="E17" s="53"/>
      <c r="F17" s="54"/>
      <c r="G17" s="110" t="str">
        <f>IF(B17="","",MIN(ROUNDUP((C17*E17*Grenzen!$A$13/12*F17),0),Grenzen!$A$13))</f>
        <v/>
      </c>
      <c r="H17" s="55" t="str">
        <f>IF(OR(B17="",$C$7=""),"",(VLOOKUP($C$7,Grenzen!$A$3:$C$11,IF(D17=Grenzen!$C$1,3,2))*G17))</f>
        <v/>
      </c>
    </row>
    <row r="18" spans="1:8" x14ac:dyDescent="0.2">
      <c r="A18" s="51">
        <v>7</v>
      </c>
      <c r="B18" s="52"/>
      <c r="C18" s="53"/>
      <c r="D18" s="52"/>
      <c r="E18" s="53"/>
      <c r="F18" s="54"/>
      <c r="G18" s="110" t="str">
        <f>IF(B18="","",MIN(ROUNDUP((C18*E18*Grenzen!$A$13/12*F18),0),Grenzen!$A$13))</f>
        <v/>
      </c>
      <c r="H18" s="55" t="str">
        <f>IF(OR(B18="",$C$7=""),"",(VLOOKUP($C$7,Grenzen!$A$3:$C$11,IF(D18=Grenzen!$C$1,3,2))*G18))</f>
        <v/>
      </c>
    </row>
    <row r="19" spans="1:8" x14ac:dyDescent="0.2">
      <c r="A19" s="51">
        <v>8</v>
      </c>
      <c r="B19" s="52"/>
      <c r="C19" s="53"/>
      <c r="D19" s="52"/>
      <c r="E19" s="53"/>
      <c r="F19" s="54"/>
      <c r="G19" s="110" t="str">
        <f>IF(B19="","",MIN(ROUNDUP((C19*E19*Grenzen!$A$13/12*F19),0),Grenzen!$A$13))</f>
        <v/>
      </c>
      <c r="H19" s="55" t="str">
        <f>IF(OR(B19="",$C$7=""),"",(VLOOKUP($C$7,Grenzen!$A$3:$C$11,IF(D19=Grenzen!$C$1,3,2))*G19))</f>
        <v/>
      </c>
    </row>
    <row r="20" spans="1:8" x14ac:dyDescent="0.2">
      <c r="A20" s="51">
        <v>9</v>
      </c>
      <c r="B20" s="52"/>
      <c r="C20" s="53"/>
      <c r="D20" s="52"/>
      <c r="E20" s="53"/>
      <c r="F20" s="54"/>
      <c r="G20" s="110" t="str">
        <f>IF(B20="","",MIN(ROUNDUP((C20*E20*Grenzen!$A$13/12*F20),0),Grenzen!$A$13))</f>
        <v/>
      </c>
      <c r="H20" s="55" t="str">
        <f>IF(OR(B20="",$C$7=""),"",(VLOOKUP($C$7,Grenzen!$A$3:$C$11,IF(D20=Grenzen!$C$1,3,2))*G20))</f>
        <v/>
      </c>
    </row>
    <row r="21" spans="1:8" x14ac:dyDescent="0.2">
      <c r="A21" s="51">
        <v>10</v>
      </c>
      <c r="B21" s="52"/>
      <c r="C21" s="53"/>
      <c r="D21" s="52"/>
      <c r="E21" s="53"/>
      <c r="F21" s="54"/>
      <c r="G21" s="110" t="str">
        <f>IF(B21="","",MIN(ROUNDUP((C21*E21*Grenzen!$A$13/12*F21),0),Grenzen!$A$13))</f>
        <v/>
      </c>
      <c r="H21" s="55" t="str">
        <f>IF(OR(B21="",$C$7=""),"",(VLOOKUP($C$7,Grenzen!$A$3:$C$11,IF(D21=Grenzen!$C$1,3,2))*G21))</f>
        <v/>
      </c>
    </row>
    <row r="22" spans="1:8" x14ac:dyDescent="0.2">
      <c r="A22" s="51">
        <v>11</v>
      </c>
      <c r="B22" s="52"/>
      <c r="C22" s="53"/>
      <c r="D22" s="52"/>
      <c r="E22" s="53"/>
      <c r="F22" s="54"/>
      <c r="G22" s="110" t="str">
        <f>IF(B22="","",MIN(ROUNDUP((C22*E22*Grenzen!$A$13/12*F22),0),Grenzen!$A$13))</f>
        <v/>
      </c>
      <c r="H22" s="55" t="str">
        <f>IF(OR(B22="",$C$7=""),"",(VLOOKUP($C$7,Grenzen!$A$3:$C$11,IF(D22=Grenzen!$C$1,3,2))*G22))</f>
        <v/>
      </c>
    </row>
    <row r="23" spans="1:8" x14ac:dyDescent="0.2">
      <c r="A23" s="51">
        <v>12</v>
      </c>
      <c r="B23" s="52"/>
      <c r="C23" s="53"/>
      <c r="D23" s="52"/>
      <c r="E23" s="53"/>
      <c r="F23" s="54"/>
      <c r="G23" s="110" t="str">
        <f>IF(B23="","",MIN(ROUNDUP((C23*E23*Grenzen!$A$13/12*F23),0),Grenzen!$A$13))</f>
        <v/>
      </c>
      <c r="H23" s="55" t="str">
        <f>IF(OR(B23="",$C$7=""),"",(VLOOKUP($C$7,Grenzen!$A$3:$C$11,IF(D23=Grenzen!$C$1,3,2))*G23))</f>
        <v/>
      </c>
    </row>
    <row r="24" spans="1:8" x14ac:dyDescent="0.2">
      <c r="A24" s="51">
        <v>13</v>
      </c>
      <c r="B24" s="52"/>
      <c r="C24" s="53"/>
      <c r="D24" s="52"/>
      <c r="E24" s="53"/>
      <c r="F24" s="54"/>
      <c r="G24" s="110" t="str">
        <f>IF(B24="","",MIN(ROUNDUP((C24*E24*Grenzen!$A$13/12*F24),0),Grenzen!$A$13))</f>
        <v/>
      </c>
      <c r="H24" s="55" t="str">
        <f>IF(OR(B24="",$C$7=""),"",(VLOOKUP($C$7,Grenzen!$A$3:$C$11,IF(D24=Grenzen!$C$1,3,2))*G24))</f>
        <v/>
      </c>
    </row>
    <row r="25" spans="1:8" x14ac:dyDescent="0.2">
      <c r="A25" s="51">
        <v>14</v>
      </c>
      <c r="B25" s="52"/>
      <c r="C25" s="53"/>
      <c r="D25" s="52"/>
      <c r="E25" s="53"/>
      <c r="F25" s="54"/>
      <c r="G25" s="110" t="str">
        <f>IF(B25="","",MIN(ROUNDUP((C25*E25*Grenzen!$A$13/12*F25),0),Grenzen!$A$13))</f>
        <v/>
      </c>
      <c r="H25" s="55" t="str">
        <f>IF(OR(B25="",$C$7=""),"",(VLOOKUP($C$7,Grenzen!$A$3:$C$11,IF(D25=Grenzen!$C$1,3,2))*G25))</f>
        <v/>
      </c>
    </row>
    <row r="26" spans="1:8" x14ac:dyDescent="0.2">
      <c r="A26" s="51">
        <v>15</v>
      </c>
      <c r="B26" s="52"/>
      <c r="C26" s="53"/>
      <c r="D26" s="52"/>
      <c r="E26" s="53"/>
      <c r="F26" s="54"/>
      <c r="G26" s="110" t="str">
        <f>IF(B26="","",MIN(ROUNDUP((C26*E26*Grenzen!$A$13/12*F26),0),Grenzen!$A$13))</f>
        <v/>
      </c>
      <c r="H26" s="55" t="str">
        <f>IF(OR(B26="",$C$7=""),"",(VLOOKUP($C$7,Grenzen!$A$3:$C$11,IF(D26=Grenzen!$C$1,3,2))*G26))</f>
        <v/>
      </c>
    </row>
    <row r="27" spans="1:8" x14ac:dyDescent="0.2">
      <c r="A27" s="56"/>
      <c r="B27" s="56"/>
      <c r="C27" s="56"/>
      <c r="D27" s="56"/>
      <c r="E27" s="56"/>
      <c r="F27" s="57" t="s">
        <v>3</v>
      </c>
      <c r="G27" s="110">
        <f>SUM(G12:G26)</f>
        <v>0</v>
      </c>
      <c r="H27" s="55">
        <f>SUM(H12:H26)</f>
        <v>0</v>
      </c>
    </row>
    <row r="29" spans="1:8" x14ac:dyDescent="0.2">
      <c r="F29" s="6" t="s">
        <v>19</v>
      </c>
      <c r="H29" s="10">
        <f>ROUND(H27*15/100,2)</f>
        <v>0</v>
      </c>
    </row>
    <row r="30" spans="1:8" ht="15" thickBot="1" x14ac:dyDescent="0.25"/>
    <row r="31" spans="1:8" s="2" customFormat="1" ht="3.75" customHeight="1" x14ac:dyDescent="0.2">
      <c r="A31" s="26"/>
      <c r="B31" s="27"/>
      <c r="C31" s="27"/>
      <c r="D31" s="27"/>
      <c r="E31" s="27"/>
      <c r="F31" s="27"/>
      <c r="G31" s="27"/>
      <c r="H31" s="28"/>
    </row>
    <row r="32" spans="1:8" s="2" customFormat="1" ht="15.75" x14ac:dyDescent="0.25">
      <c r="A32" s="29" t="s">
        <v>24</v>
      </c>
      <c r="B32" s="30"/>
      <c r="C32" s="30"/>
      <c r="D32" s="30"/>
      <c r="E32" s="30"/>
      <c r="F32" s="30"/>
      <c r="G32" s="30"/>
      <c r="H32" s="31"/>
    </row>
    <row r="33" spans="1:8" s="2" customFormat="1" ht="3.75" customHeight="1" x14ac:dyDescent="0.25">
      <c r="A33" s="29"/>
      <c r="B33" s="30"/>
      <c r="C33" s="30"/>
      <c r="D33" s="30"/>
      <c r="E33" s="30"/>
      <c r="F33" s="30"/>
      <c r="G33" s="30"/>
      <c r="H33" s="31"/>
    </row>
    <row r="34" spans="1:8" s="2" customFormat="1" ht="15.75" x14ac:dyDescent="0.25">
      <c r="A34" s="29" t="s">
        <v>58</v>
      </c>
      <c r="B34" s="30"/>
      <c r="C34" s="30"/>
      <c r="D34" s="30"/>
      <c r="E34" s="30"/>
      <c r="F34" s="30"/>
      <c r="G34" s="30"/>
      <c r="H34" s="31"/>
    </row>
    <row r="35" spans="1:8" s="2" customFormat="1" ht="46.5" customHeight="1" x14ac:dyDescent="0.2">
      <c r="A35" s="176" t="s">
        <v>59</v>
      </c>
      <c r="B35" s="173"/>
      <c r="C35" s="173"/>
      <c r="D35" s="173"/>
      <c r="E35" s="173"/>
      <c r="F35" s="173"/>
      <c r="G35" s="173"/>
      <c r="H35" s="174"/>
    </row>
    <row r="36" spans="1:8" s="2" customFormat="1" ht="60.75" customHeight="1" x14ac:dyDescent="0.2">
      <c r="A36" s="172" t="s">
        <v>65</v>
      </c>
      <c r="B36" s="177"/>
      <c r="C36" s="177"/>
      <c r="D36" s="177"/>
      <c r="E36" s="177"/>
      <c r="F36" s="177"/>
      <c r="G36" s="177"/>
      <c r="H36" s="178"/>
    </row>
    <row r="37" spans="1:8" s="2" customFormat="1" ht="48" customHeight="1" x14ac:dyDescent="0.2">
      <c r="A37" s="172" t="s">
        <v>66</v>
      </c>
      <c r="B37" s="177"/>
      <c r="C37" s="177"/>
      <c r="D37" s="177"/>
      <c r="E37" s="177"/>
      <c r="F37" s="177"/>
      <c r="G37" s="177"/>
      <c r="H37" s="178"/>
    </row>
    <row r="38" spans="1:8" s="2" customFormat="1" x14ac:dyDescent="0.2">
      <c r="A38" s="172" t="s">
        <v>60</v>
      </c>
      <c r="B38" s="177"/>
      <c r="C38" s="177"/>
      <c r="D38" s="177"/>
      <c r="E38" s="177"/>
      <c r="F38" s="177"/>
      <c r="G38" s="177"/>
      <c r="H38" s="178"/>
    </row>
    <row r="39" spans="1:8" s="2" customFormat="1" ht="3.75" customHeight="1" x14ac:dyDescent="0.25">
      <c r="A39" s="29"/>
      <c r="B39" s="30"/>
      <c r="C39" s="30"/>
      <c r="D39" s="30"/>
      <c r="E39" s="30"/>
      <c r="F39" s="30"/>
      <c r="G39" s="30"/>
      <c r="H39" s="31"/>
    </row>
    <row r="40" spans="1:8" s="2" customFormat="1" ht="15" x14ac:dyDescent="0.25">
      <c r="A40" s="36" t="s">
        <v>25</v>
      </c>
      <c r="B40" s="30"/>
      <c r="C40" s="30"/>
      <c r="D40" s="30"/>
      <c r="E40" s="30"/>
      <c r="F40" s="30"/>
      <c r="G40" s="30"/>
      <c r="H40" s="31"/>
    </row>
    <row r="41" spans="1:8" s="2" customFormat="1" ht="28.5" customHeight="1" x14ac:dyDescent="0.2">
      <c r="A41" s="176" t="s">
        <v>28</v>
      </c>
      <c r="B41" s="173"/>
      <c r="C41" s="173"/>
      <c r="D41" s="173"/>
      <c r="E41" s="173"/>
      <c r="F41" s="173"/>
      <c r="G41" s="173"/>
      <c r="H41" s="174"/>
    </row>
    <row r="42" spans="1:8" s="2" customFormat="1" ht="3.75" customHeight="1" x14ac:dyDescent="0.25">
      <c r="A42" s="29"/>
      <c r="B42" s="30"/>
      <c r="C42" s="30"/>
      <c r="D42" s="30"/>
      <c r="E42" s="30"/>
      <c r="F42" s="30"/>
      <c r="G42" s="30"/>
      <c r="H42" s="31"/>
    </row>
    <row r="43" spans="1:8" s="2" customFormat="1" ht="15" x14ac:dyDescent="0.25">
      <c r="A43" s="36" t="s">
        <v>26</v>
      </c>
      <c r="B43" s="30"/>
      <c r="C43" s="30"/>
      <c r="D43" s="30"/>
      <c r="E43" s="30"/>
      <c r="F43" s="30"/>
      <c r="G43" s="30"/>
      <c r="H43" s="31"/>
    </row>
    <row r="44" spans="1:8" s="2" customFormat="1" ht="57" customHeight="1" x14ac:dyDescent="0.2">
      <c r="A44" s="172" t="s">
        <v>31</v>
      </c>
      <c r="B44" s="173"/>
      <c r="C44" s="173"/>
      <c r="D44" s="173"/>
      <c r="E44" s="173"/>
      <c r="F44" s="173"/>
      <c r="G44" s="173"/>
      <c r="H44" s="174"/>
    </row>
    <row r="45" spans="1:8" s="2" customFormat="1" ht="3.75" customHeight="1" x14ac:dyDescent="0.2">
      <c r="A45" s="127"/>
      <c r="B45" s="128"/>
      <c r="C45" s="128"/>
      <c r="D45" s="128"/>
      <c r="E45" s="128"/>
      <c r="F45" s="128"/>
      <c r="G45" s="128"/>
      <c r="H45" s="129"/>
    </row>
    <row r="46" spans="1:8" s="2" customFormat="1" ht="15" x14ac:dyDescent="0.25">
      <c r="A46" s="36" t="s">
        <v>27</v>
      </c>
      <c r="B46" s="128"/>
      <c r="C46" s="128"/>
      <c r="D46" s="128"/>
      <c r="E46" s="128"/>
      <c r="F46" s="128"/>
      <c r="G46" s="128"/>
      <c r="H46" s="129"/>
    </row>
    <row r="47" spans="1:8" s="2" customFormat="1" x14ac:dyDescent="0.2">
      <c r="A47" s="172" t="s">
        <v>51</v>
      </c>
      <c r="B47" s="173"/>
      <c r="C47" s="173"/>
      <c r="D47" s="173"/>
      <c r="E47" s="173"/>
      <c r="F47" s="173"/>
      <c r="G47" s="173"/>
      <c r="H47" s="174"/>
    </row>
    <row r="48" spans="1:8" s="2" customFormat="1" ht="3.75" customHeight="1" x14ac:dyDescent="0.25">
      <c r="A48" s="29"/>
      <c r="B48" s="30"/>
      <c r="C48" s="30"/>
      <c r="D48" s="30"/>
      <c r="E48" s="30"/>
      <c r="F48" s="30"/>
      <c r="G48" s="30"/>
      <c r="H48" s="31"/>
    </row>
    <row r="49" spans="1:8" s="2" customFormat="1" ht="15" x14ac:dyDescent="0.25">
      <c r="A49" s="36" t="s">
        <v>19</v>
      </c>
      <c r="B49" s="30"/>
      <c r="C49" s="30"/>
      <c r="D49" s="30"/>
      <c r="E49" s="30"/>
      <c r="F49" s="30"/>
      <c r="G49" s="30"/>
      <c r="H49" s="31"/>
    </row>
    <row r="50" spans="1:8" s="2" customFormat="1" ht="60" customHeight="1" x14ac:dyDescent="0.2">
      <c r="A50" s="172" t="s">
        <v>61</v>
      </c>
      <c r="B50" s="173"/>
      <c r="C50" s="173"/>
      <c r="D50" s="173"/>
      <c r="E50" s="173"/>
      <c r="F50" s="173"/>
      <c r="G50" s="173"/>
      <c r="H50" s="174"/>
    </row>
    <row r="51" spans="1:8" s="2" customFormat="1" ht="3.75" customHeight="1" x14ac:dyDescent="0.25">
      <c r="A51" s="29"/>
      <c r="B51" s="30"/>
      <c r="C51" s="30"/>
      <c r="D51" s="30"/>
      <c r="E51" s="30"/>
      <c r="F51" s="30"/>
      <c r="G51" s="30"/>
      <c r="H51" s="31"/>
    </row>
    <row r="52" spans="1:8" s="2" customFormat="1" ht="15" x14ac:dyDescent="0.25">
      <c r="A52" s="36" t="s">
        <v>29</v>
      </c>
      <c r="B52" s="30"/>
      <c r="C52" s="30"/>
      <c r="D52" s="30"/>
      <c r="E52" s="30"/>
      <c r="F52" s="30"/>
      <c r="G52" s="30"/>
      <c r="H52" s="31"/>
    </row>
    <row r="53" spans="1:8" s="2" customFormat="1" ht="28.5" customHeight="1" x14ac:dyDescent="0.2">
      <c r="A53" s="172" t="s">
        <v>62</v>
      </c>
      <c r="B53" s="173"/>
      <c r="C53" s="173"/>
      <c r="D53" s="173"/>
      <c r="E53" s="173"/>
      <c r="F53" s="173"/>
      <c r="G53" s="173"/>
      <c r="H53" s="174"/>
    </row>
    <row r="54" spans="1:8" s="2" customFormat="1" ht="3.75" customHeight="1" x14ac:dyDescent="0.25">
      <c r="A54" s="29"/>
      <c r="B54" s="30"/>
      <c r="C54" s="30"/>
      <c r="D54" s="30"/>
      <c r="E54" s="30"/>
      <c r="F54" s="30"/>
      <c r="G54" s="30"/>
      <c r="H54" s="31"/>
    </row>
    <row r="55" spans="1:8" s="2" customFormat="1" ht="15" x14ac:dyDescent="0.25">
      <c r="A55" s="37" t="s">
        <v>57</v>
      </c>
      <c r="B55" s="30"/>
      <c r="C55" s="30"/>
      <c r="D55" s="30"/>
      <c r="E55" s="30"/>
      <c r="F55" s="30"/>
      <c r="G55" s="30"/>
      <c r="H55" s="31"/>
    </row>
    <row r="56" spans="1:8" s="2" customFormat="1" ht="28.5" customHeight="1" x14ac:dyDescent="0.2">
      <c r="A56" s="175" t="s">
        <v>30</v>
      </c>
      <c r="B56" s="173"/>
      <c r="C56" s="173"/>
      <c r="D56" s="173"/>
      <c r="E56" s="173"/>
      <c r="F56" s="173"/>
      <c r="G56" s="173"/>
      <c r="H56" s="174"/>
    </row>
    <row r="57" spans="1:8" s="2" customFormat="1" ht="3.75" customHeight="1" thickBot="1" x14ac:dyDescent="0.25">
      <c r="A57" s="32"/>
      <c r="B57" s="33"/>
      <c r="C57" s="33"/>
      <c r="D57" s="33"/>
      <c r="E57" s="33"/>
      <c r="F57" s="33"/>
      <c r="G57" s="33"/>
      <c r="H57" s="34"/>
    </row>
    <row r="58" spans="1:8" x14ac:dyDescent="0.2">
      <c r="G58" s="35"/>
      <c r="H58" s="35"/>
    </row>
  </sheetData>
  <sheetProtection algorithmName="SHA-512" hashValue="pDxPlT2+YXZatweSo6Rmq44emjuuKii4w7TlxVchUXffYQbH5Nbyk/N84SZrEyon6WjPCX/YZuuvCuEIJq1VDA==" saltValue="LefjTiiTv1Le3jP9F0U2Jg==" spinCount="100000" sheet="1" selectLockedCells="1" sort="0"/>
  <mergeCells count="12">
    <mergeCell ref="A56:H56"/>
    <mergeCell ref="A3:C3"/>
    <mergeCell ref="A5:C5"/>
    <mergeCell ref="A35:H35"/>
    <mergeCell ref="A36:H36"/>
    <mergeCell ref="A37:H37"/>
    <mergeCell ref="A38:H38"/>
    <mergeCell ref="A41:H41"/>
    <mergeCell ref="A44:H44"/>
    <mergeCell ref="A47:H47"/>
    <mergeCell ref="A50:H50"/>
    <mergeCell ref="A53:H53"/>
  </mergeCells>
  <dataValidations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88" orientation="landscape" r:id="rId1"/>
  <headerFooter alignWithMargins="0">
    <oddFooter>&amp;L&amp;8Stand: 06.08.2021&amp;C&amp;8Seite 10 von 13&amp;R&amp;8&amp;A</oddFooter>
  </headerFooter>
  <rowBreaks count="1" manualBreakCount="1">
    <brk id="3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Grenzen!$B$1:$C$1</xm:f>
          </x14:formula1>
          <xm:sqref>D12:D26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Normal="100" workbookViewId="0">
      <selection activeCell="C7" sqref="C7"/>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11</v>
      </c>
    </row>
    <row r="3" spans="1:8" s="2" customFormat="1" ht="12.75" x14ac:dyDescent="0.2">
      <c r="A3" s="148" t="str">
        <f>IF(Erläuterungen!C8 = "","",CONCATENATE(Erläuterungen!A8,":"," ",Erläuterungen!C8))</f>
        <v/>
      </c>
      <c r="B3" s="148"/>
      <c r="C3" s="148"/>
    </row>
    <row r="4" spans="1:8" s="2" customFormat="1" ht="5.25" customHeight="1" x14ac:dyDescent="0.2">
      <c r="C4" s="3"/>
    </row>
    <row r="5" spans="1:8" s="2" customFormat="1" ht="12.75" x14ac:dyDescent="0.2">
      <c r="A5" s="148" t="str">
        <f>IF(Erläuterungen!C10 = "","",CONCATENATE(Erläuterungen!A10,":"," ",Erläuterungen!C10))</f>
        <v/>
      </c>
      <c r="B5" s="148"/>
      <c r="C5" s="148"/>
    </row>
    <row r="6" spans="1:8" ht="5.25" customHeight="1" x14ac:dyDescent="0.2"/>
    <row r="7" spans="1:8" x14ac:dyDescent="0.2">
      <c r="B7" s="50" t="s">
        <v>33</v>
      </c>
      <c r="C7" s="126"/>
    </row>
    <row r="9" spans="1:8" s="7" customFormat="1" ht="11.25" x14ac:dyDescent="0.2">
      <c r="A9" s="21">
        <v>1</v>
      </c>
      <c r="B9" s="21">
        <v>2</v>
      </c>
      <c r="C9" s="21">
        <v>3</v>
      </c>
      <c r="D9" s="21">
        <v>4</v>
      </c>
      <c r="E9" s="21">
        <v>5</v>
      </c>
      <c r="F9" s="21">
        <v>6</v>
      </c>
      <c r="G9" s="21">
        <v>7</v>
      </c>
      <c r="H9" s="21">
        <v>8</v>
      </c>
    </row>
    <row r="10" spans="1:8" s="8" customFormat="1" ht="42.75" x14ac:dyDescent="0.2">
      <c r="A10" s="22" t="s">
        <v>12</v>
      </c>
      <c r="B10" s="22" t="s">
        <v>13</v>
      </c>
      <c r="C10" s="22" t="s">
        <v>14</v>
      </c>
      <c r="D10" s="22" t="s">
        <v>15</v>
      </c>
      <c r="E10" s="22" t="s">
        <v>16</v>
      </c>
      <c r="F10" s="22" t="s">
        <v>17</v>
      </c>
      <c r="G10" s="22" t="s">
        <v>53</v>
      </c>
      <c r="H10" s="22" t="s">
        <v>54</v>
      </c>
    </row>
    <row r="11" spans="1:8" s="9" customFormat="1" ht="11.25" x14ac:dyDescent="0.2">
      <c r="A11" s="23" t="s">
        <v>7</v>
      </c>
      <c r="B11" s="23" t="s">
        <v>7</v>
      </c>
      <c r="C11" s="23" t="s">
        <v>7</v>
      </c>
      <c r="D11" s="23" t="s">
        <v>52</v>
      </c>
      <c r="E11" s="23" t="s">
        <v>7</v>
      </c>
      <c r="F11" s="23" t="s">
        <v>7</v>
      </c>
      <c r="G11" s="23" t="s">
        <v>5</v>
      </c>
      <c r="H11" s="23" t="s">
        <v>5</v>
      </c>
    </row>
    <row r="12" spans="1:8" x14ac:dyDescent="0.2">
      <c r="A12" s="51">
        <v>1</v>
      </c>
      <c r="B12" s="52"/>
      <c r="C12" s="53"/>
      <c r="D12" s="52"/>
      <c r="E12" s="53"/>
      <c r="F12" s="54"/>
      <c r="G12" s="110" t="str">
        <f>IF(B12="","",MIN(ROUNDUP((C12*E12*Grenzen!$A$13/12*F12),0),Grenzen!$A$13))</f>
        <v/>
      </c>
      <c r="H12" s="55" t="str">
        <f>IF(OR(B12="",$C$7=""),"",(VLOOKUP($C$7,Grenzen!$A$3:$C$11,IF(D12=Grenzen!$C$1,3,2))*G12))</f>
        <v/>
      </c>
    </row>
    <row r="13" spans="1:8" x14ac:dyDescent="0.2">
      <c r="A13" s="51">
        <v>2</v>
      </c>
      <c r="B13" s="52"/>
      <c r="C13" s="53"/>
      <c r="D13" s="52"/>
      <c r="E13" s="53"/>
      <c r="F13" s="54"/>
      <c r="G13" s="110" t="str">
        <f>IF(B13="","",MIN(ROUNDUP((C13*E13*Grenzen!$A$13/12*F13),0),Grenzen!$A$13))</f>
        <v/>
      </c>
      <c r="H13" s="55" t="str">
        <f>IF(OR(B13="",$C$7=""),"",(VLOOKUP($C$7,Grenzen!$A$3:$C$11,IF(D13=Grenzen!$C$1,3,2))*G13))</f>
        <v/>
      </c>
    </row>
    <row r="14" spans="1:8" x14ac:dyDescent="0.2">
      <c r="A14" s="51">
        <v>3</v>
      </c>
      <c r="B14" s="52"/>
      <c r="C14" s="53"/>
      <c r="D14" s="52"/>
      <c r="E14" s="53"/>
      <c r="F14" s="54"/>
      <c r="G14" s="110" t="str">
        <f>IF(B14="","",MIN(ROUNDUP((C14*E14*Grenzen!$A$13/12*F14),0),Grenzen!$A$13))</f>
        <v/>
      </c>
      <c r="H14" s="55" t="str">
        <f>IF(OR(B14="",$C$7=""),"",(VLOOKUP($C$7,Grenzen!$A$3:$C$11,IF(D14=Grenzen!$C$1,3,2))*G14))</f>
        <v/>
      </c>
    </row>
    <row r="15" spans="1:8" x14ac:dyDescent="0.2">
      <c r="A15" s="51">
        <v>4</v>
      </c>
      <c r="B15" s="52"/>
      <c r="C15" s="53"/>
      <c r="D15" s="52"/>
      <c r="E15" s="53"/>
      <c r="F15" s="54"/>
      <c r="G15" s="110" t="str">
        <f>IF(B15="","",MIN(ROUNDUP((C15*E15*Grenzen!$A$13/12*F15),0),Grenzen!$A$13))</f>
        <v/>
      </c>
      <c r="H15" s="55" t="str">
        <f>IF(OR(B15="",$C$7=""),"",(VLOOKUP($C$7,Grenzen!$A$3:$C$11,IF(D15=Grenzen!$C$1,3,2))*G15))</f>
        <v/>
      </c>
    </row>
    <row r="16" spans="1:8" x14ac:dyDescent="0.2">
      <c r="A16" s="51">
        <v>5</v>
      </c>
      <c r="B16" s="52"/>
      <c r="C16" s="53"/>
      <c r="D16" s="52"/>
      <c r="E16" s="53"/>
      <c r="F16" s="54"/>
      <c r="G16" s="110" t="str">
        <f>IF(B16="","",MIN(ROUNDUP((C16*E16*Grenzen!$A$13/12*F16),0),Grenzen!$A$13))</f>
        <v/>
      </c>
      <c r="H16" s="55" t="str">
        <f>IF(OR(B16="",$C$7=""),"",(VLOOKUP($C$7,Grenzen!$A$3:$C$11,IF(D16=Grenzen!$C$1,3,2))*G16))</f>
        <v/>
      </c>
    </row>
    <row r="17" spans="1:8" x14ac:dyDescent="0.2">
      <c r="A17" s="51">
        <v>6</v>
      </c>
      <c r="B17" s="52"/>
      <c r="C17" s="53"/>
      <c r="D17" s="52"/>
      <c r="E17" s="53"/>
      <c r="F17" s="54"/>
      <c r="G17" s="110" t="str">
        <f>IF(B17="","",MIN(ROUNDUP((C17*E17*Grenzen!$A$13/12*F17),0),Grenzen!$A$13))</f>
        <v/>
      </c>
      <c r="H17" s="55" t="str">
        <f>IF(OR(B17="",$C$7=""),"",(VLOOKUP($C$7,Grenzen!$A$3:$C$11,IF(D17=Grenzen!$C$1,3,2))*G17))</f>
        <v/>
      </c>
    </row>
    <row r="18" spans="1:8" x14ac:dyDescent="0.2">
      <c r="A18" s="51">
        <v>7</v>
      </c>
      <c r="B18" s="52"/>
      <c r="C18" s="53"/>
      <c r="D18" s="52"/>
      <c r="E18" s="53"/>
      <c r="F18" s="54"/>
      <c r="G18" s="110" t="str">
        <f>IF(B18="","",MIN(ROUNDUP((C18*E18*Grenzen!$A$13/12*F18),0),Grenzen!$A$13))</f>
        <v/>
      </c>
      <c r="H18" s="55" t="str">
        <f>IF(OR(B18="",$C$7=""),"",(VLOOKUP($C$7,Grenzen!$A$3:$C$11,IF(D18=Grenzen!$C$1,3,2))*G18))</f>
        <v/>
      </c>
    </row>
    <row r="19" spans="1:8" x14ac:dyDescent="0.2">
      <c r="A19" s="51">
        <v>8</v>
      </c>
      <c r="B19" s="52"/>
      <c r="C19" s="53"/>
      <c r="D19" s="52"/>
      <c r="E19" s="53"/>
      <c r="F19" s="54"/>
      <c r="G19" s="110" t="str">
        <f>IF(B19="","",MIN(ROUNDUP((C19*E19*Grenzen!$A$13/12*F19),0),Grenzen!$A$13))</f>
        <v/>
      </c>
      <c r="H19" s="55" t="str">
        <f>IF(OR(B19="",$C$7=""),"",(VLOOKUP($C$7,Grenzen!$A$3:$C$11,IF(D19=Grenzen!$C$1,3,2))*G19))</f>
        <v/>
      </c>
    </row>
    <row r="20" spans="1:8" x14ac:dyDescent="0.2">
      <c r="A20" s="51">
        <v>9</v>
      </c>
      <c r="B20" s="52"/>
      <c r="C20" s="53"/>
      <c r="D20" s="52"/>
      <c r="E20" s="53"/>
      <c r="F20" s="54"/>
      <c r="G20" s="110" t="str">
        <f>IF(B20="","",MIN(ROUNDUP((C20*E20*Grenzen!$A$13/12*F20),0),Grenzen!$A$13))</f>
        <v/>
      </c>
      <c r="H20" s="55" t="str">
        <f>IF(OR(B20="",$C$7=""),"",(VLOOKUP($C$7,Grenzen!$A$3:$C$11,IF(D20=Grenzen!$C$1,3,2))*G20))</f>
        <v/>
      </c>
    </row>
    <row r="21" spans="1:8" x14ac:dyDescent="0.2">
      <c r="A21" s="51">
        <v>10</v>
      </c>
      <c r="B21" s="52"/>
      <c r="C21" s="53"/>
      <c r="D21" s="52"/>
      <c r="E21" s="53"/>
      <c r="F21" s="54"/>
      <c r="G21" s="110" t="str">
        <f>IF(B21="","",MIN(ROUNDUP((C21*E21*Grenzen!$A$13/12*F21),0),Grenzen!$A$13))</f>
        <v/>
      </c>
      <c r="H21" s="55" t="str">
        <f>IF(OR(B21="",$C$7=""),"",(VLOOKUP($C$7,Grenzen!$A$3:$C$11,IF(D21=Grenzen!$C$1,3,2))*G21))</f>
        <v/>
      </c>
    </row>
    <row r="22" spans="1:8" x14ac:dyDescent="0.2">
      <c r="A22" s="51">
        <v>11</v>
      </c>
      <c r="B22" s="52"/>
      <c r="C22" s="53"/>
      <c r="D22" s="52"/>
      <c r="E22" s="53"/>
      <c r="F22" s="54"/>
      <c r="G22" s="110" t="str">
        <f>IF(B22="","",MIN(ROUNDUP((C22*E22*Grenzen!$A$13/12*F22),0),Grenzen!$A$13))</f>
        <v/>
      </c>
      <c r="H22" s="55" t="str">
        <f>IF(OR(B22="",$C$7=""),"",(VLOOKUP($C$7,Grenzen!$A$3:$C$11,IF(D22=Grenzen!$C$1,3,2))*G22))</f>
        <v/>
      </c>
    </row>
    <row r="23" spans="1:8" x14ac:dyDescent="0.2">
      <c r="A23" s="51">
        <v>12</v>
      </c>
      <c r="B23" s="52"/>
      <c r="C23" s="53"/>
      <c r="D23" s="52"/>
      <c r="E23" s="53"/>
      <c r="F23" s="54"/>
      <c r="G23" s="110" t="str">
        <f>IF(B23="","",MIN(ROUNDUP((C23*E23*Grenzen!$A$13/12*F23),0),Grenzen!$A$13))</f>
        <v/>
      </c>
      <c r="H23" s="55" t="str">
        <f>IF(OR(B23="",$C$7=""),"",(VLOOKUP($C$7,Grenzen!$A$3:$C$11,IF(D23=Grenzen!$C$1,3,2))*G23))</f>
        <v/>
      </c>
    </row>
    <row r="24" spans="1:8" x14ac:dyDescent="0.2">
      <c r="A24" s="51">
        <v>13</v>
      </c>
      <c r="B24" s="52"/>
      <c r="C24" s="53"/>
      <c r="D24" s="52"/>
      <c r="E24" s="53"/>
      <c r="F24" s="54"/>
      <c r="G24" s="110" t="str">
        <f>IF(B24="","",MIN(ROUNDUP((C24*E24*Grenzen!$A$13/12*F24),0),Grenzen!$A$13))</f>
        <v/>
      </c>
      <c r="H24" s="55" t="str">
        <f>IF(OR(B24="",$C$7=""),"",(VLOOKUP($C$7,Grenzen!$A$3:$C$11,IF(D24=Grenzen!$C$1,3,2))*G24))</f>
        <v/>
      </c>
    </row>
    <row r="25" spans="1:8" x14ac:dyDescent="0.2">
      <c r="A25" s="51">
        <v>14</v>
      </c>
      <c r="B25" s="52"/>
      <c r="C25" s="53"/>
      <c r="D25" s="52"/>
      <c r="E25" s="53"/>
      <c r="F25" s="54"/>
      <c r="G25" s="110" t="str">
        <f>IF(B25="","",MIN(ROUNDUP((C25*E25*Grenzen!$A$13/12*F25),0),Grenzen!$A$13))</f>
        <v/>
      </c>
      <c r="H25" s="55" t="str">
        <f>IF(OR(B25="",$C$7=""),"",(VLOOKUP($C$7,Grenzen!$A$3:$C$11,IF(D25=Grenzen!$C$1,3,2))*G25))</f>
        <v/>
      </c>
    </row>
    <row r="26" spans="1:8" x14ac:dyDescent="0.2">
      <c r="A26" s="51">
        <v>15</v>
      </c>
      <c r="B26" s="52"/>
      <c r="C26" s="53"/>
      <c r="D26" s="52"/>
      <c r="E26" s="53"/>
      <c r="F26" s="54"/>
      <c r="G26" s="110" t="str">
        <f>IF(B26="","",MIN(ROUNDUP((C26*E26*Grenzen!$A$13/12*F26),0),Grenzen!$A$13))</f>
        <v/>
      </c>
      <c r="H26" s="55" t="str">
        <f>IF(OR(B26="",$C$7=""),"",(VLOOKUP($C$7,Grenzen!$A$3:$C$11,IF(D26=Grenzen!$C$1,3,2))*G26))</f>
        <v/>
      </c>
    </row>
    <row r="27" spans="1:8" x14ac:dyDescent="0.2">
      <c r="A27" s="56"/>
      <c r="B27" s="56"/>
      <c r="C27" s="56"/>
      <c r="D27" s="56"/>
      <c r="E27" s="56"/>
      <c r="F27" s="57" t="s">
        <v>3</v>
      </c>
      <c r="G27" s="110">
        <f>SUM(G12:G26)</f>
        <v>0</v>
      </c>
      <c r="H27" s="55">
        <f>SUM(H12:H26)</f>
        <v>0</v>
      </c>
    </row>
    <row r="29" spans="1:8" x14ac:dyDescent="0.2">
      <c r="F29" s="6" t="s">
        <v>19</v>
      </c>
      <c r="H29" s="10">
        <f>ROUND(H27*15/100,2)</f>
        <v>0</v>
      </c>
    </row>
    <row r="30" spans="1:8" ht="15" thickBot="1" x14ac:dyDescent="0.25"/>
    <row r="31" spans="1:8" s="2" customFormat="1" ht="3.75" customHeight="1" x14ac:dyDescent="0.2">
      <c r="A31" s="26"/>
      <c r="B31" s="27"/>
      <c r="C31" s="27"/>
      <c r="D31" s="27"/>
      <c r="E31" s="27"/>
      <c r="F31" s="27"/>
      <c r="G31" s="27"/>
      <c r="H31" s="28"/>
    </row>
    <row r="32" spans="1:8" s="2" customFormat="1" ht="15.75" x14ac:dyDescent="0.25">
      <c r="A32" s="29" t="s">
        <v>24</v>
      </c>
      <c r="B32" s="30"/>
      <c r="C32" s="30"/>
      <c r="D32" s="30"/>
      <c r="E32" s="30"/>
      <c r="F32" s="30"/>
      <c r="G32" s="30"/>
      <c r="H32" s="31"/>
    </row>
    <row r="33" spans="1:8" s="2" customFormat="1" ht="3.75" customHeight="1" x14ac:dyDescent="0.25">
      <c r="A33" s="29"/>
      <c r="B33" s="30"/>
      <c r="C33" s="30"/>
      <c r="D33" s="30"/>
      <c r="E33" s="30"/>
      <c r="F33" s="30"/>
      <c r="G33" s="30"/>
      <c r="H33" s="31"/>
    </row>
    <row r="34" spans="1:8" s="2" customFormat="1" ht="15.75" x14ac:dyDescent="0.25">
      <c r="A34" s="29" t="s">
        <v>58</v>
      </c>
      <c r="B34" s="30"/>
      <c r="C34" s="30"/>
      <c r="D34" s="30"/>
      <c r="E34" s="30"/>
      <c r="F34" s="30"/>
      <c r="G34" s="30"/>
      <c r="H34" s="31"/>
    </row>
    <row r="35" spans="1:8" s="2" customFormat="1" ht="46.5" customHeight="1" x14ac:dyDescent="0.2">
      <c r="A35" s="176" t="s">
        <v>59</v>
      </c>
      <c r="B35" s="173"/>
      <c r="C35" s="173"/>
      <c r="D35" s="173"/>
      <c r="E35" s="173"/>
      <c r="F35" s="173"/>
      <c r="G35" s="173"/>
      <c r="H35" s="174"/>
    </row>
    <row r="36" spans="1:8" s="2" customFormat="1" ht="60" customHeight="1" x14ac:dyDescent="0.2">
      <c r="A36" s="172" t="s">
        <v>65</v>
      </c>
      <c r="B36" s="177"/>
      <c r="C36" s="177"/>
      <c r="D36" s="177"/>
      <c r="E36" s="177"/>
      <c r="F36" s="177"/>
      <c r="G36" s="177"/>
      <c r="H36" s="178"/>
    </row>
    <row r="37" spans="1:8" s="2" customFormat="1" ht="48" customHeight="1" x14ac:dyDescent="0.2">
      <c r="A37" s="172" t="s">
        <v>66</v>
      </c>
      <c r="B37" s="177"/>
      <c r="C37" s="177"/>
      <c r="D37" s="177"/>
      <c r="E37" s="177"/>
      <c r="F37" s="177"/>
      <c r="G37" s="177"/>
      <c r="H37" s="178"/>
    </row>
    <row r="38" spans="1:8" s="2" customFormat="1" x14ac:dyDescent="0.2">
      <c r="A38" s="172" t="s">
        <v>60</v>
      </c>
      <c r="B38" s="177"/>
      <c r="C38" s="177"/>
      <c r="D38" s="177"/>
      <c r="E38" s="177"/>
      <c r="F38" s="177"/>
      <c r="G38" s="177"/>
      <c r="H38" s="178"/>
    </row>
    <row r="39" spans="1:8" s="2" customFormat="1" ht="3.75" customHeight="1" x14ac:dyDescent="0.25">
      <c r="A39" s="29"/>
      <c r="B39" s="30"/>
      <c r="C39" s="30"/>
      <c r="D39" s="30"/>
      <c r="E39" s="30"/>
      <c r="F39" s="30"/>
      <c r="G39" s="30"/>
      <c r="H39" s="31"/>
    </row>
    <row r="40" spans="1:8" s="2" customFormat="1" ht="15" x14ac:dyDescent="0.25">
      <c r="A40" s="36" t="s">
        <v>25</v>
      </c>
      <c r="B40" s="30"/>
      <c r="C40" s="30"/>
      <c r="D40" s="30"/>
      <c r="E40" s="30"/>
      <c r="F40" s="30"/>
      <c r="G40" s="30"/>
      <c r="H40" s="31"/>
    </row>
    <row r="41" spans="1:8" s="2" customFormat="1" ht="28.5" customHeight="1" x14ac:dyDescent="0.2">
      <c r="A41" s="176" t="s">
        <v>28</v>
      </c>
      <c r="B41" s="173"/>
      <c r="C41" s="173"/>
      <c r="D41" s="173"/>
      <c r="E41" s="173"/>
      <c r="F41" s="173"/>
      <c r="G41" s="173"/>
      <c r="H41" s="174"/>
    </row>
    <row r="42" spans="1:8" s="2" customFormat="1" ht="3.75" customHeight="1" x14ac:dyDescent="0.25">
      <c r="A42" s="29"/>
      <c r="B42" s="30"/>
      <c r="C42" s="30"/>
      <c r="D42" s="30"/>
      <c r="E42" s="30"/>
      <c r="F42" s="30"/>
      <c r="G42" s="30"/>
      <c r="H42" s="31"/>
    </row>
    <row r="43" spans="1:8" s="2" customFormat="1" ht="15" x14ac:dyDescent="0.25">
      <c r="A43" s="36" t="s">
        <v>26</v>
      </c>
      <c r="B43" s="30"/>
      <c r="C43" s="30"/>
      <c r="D43" s="30"/>
      <c r="E43" s="30"/>
      <c r="F43" s="30"/>
      <c r="G43" s="30"/>
      <c r="H43" s="31"/>
    </row>
    <row r="44" spans="1:8" s="2" customFormat="1" ht="57" customHeight="1" x14ac:dyDescent="0.2">
      <c r="A44" s="172" t="s">
        <v>31</v>
      </c>
      <c r="B44" s="173"/>
      <c r="C44" s="173"/>
      <c r="D44" s="173"/>
      <c r="E44" s="173"/>
      <c r="F44" s="173"/>
      <c r="G44" s="173"/>
      <c r="H44" s="174"/>
    </row>
    <row r="45" spans="1:8" s="2" customFormat="1" ht="3.75" customHeight="1" x14ac:dyDescent="0.2">
      <c r="A45" s="127"/>
      <c r="B45" s="128"/>
      <c r="C45" s="128"/>
      <c r="D45" s="128"/>
      <c r="E45" s="128"/>
      <c r="F45" s="128"/>
      <c r="G45" s="128"/>
      <c r="H45" s="129"/>
    </row>
    <row r="46" spans="1:8" s="2" customFormat="1" ht="15" x14ac:dyDescent="0.25">
      <c r="A46" s="36" t="s">
        <v>27</v>
      </c>
      <c r="B46" s="128"/>
      <c r="C46" s="128"/>
      <c r="D46" s="128"/>
      <c r="E46" s="128"/>
      <c r="F46" s="128"/>
      <c r="G46" s="128"/>
      <c r="H46" s="129"/>
    </row>
    <row r="47" spans="1:8" s="2" customFormat="1" x14ac:dyDescent="0.2">
      <c r="A47" s="172" t="s">
        <v>51</v>
      </c>
      <c r="B47" s="173"/>
      <c r="C47" s="173"/>
      <c r="D47" s="173"/>
      <c r="E47" s="173"/>
      <c r="F47" s="173"/>
      <c r="G47" s="173"/>
      <c r="H47" s="174"/>
    </row>
    <row r="48" spans="1:8" s="2" customFormat="1" ht="3.75" customHeight="1" x14ac:dyDescent="0.25">
      <c r="A48" s="29"/>
      <c r="B48" s="30"/>
      <c r="C48" s="30"/>
      <c r="D48" s="30"/>
      <c r="E48" s="30"/>
      <c r="F48" s="30"/>
      <c r="G48" s="30"/>
      <c r="H48" s="31"/>
    </row>
    <row r="49" spans="1:8" s="2" customFormat="1" ht="15" x14ac:dyDescent="0.25">
      <c r="A49" s="36" t="s">
        <v>19</v>
      </c>
      <c r="B49" s="30"/>
      <c r="C49" s="30"/>
      <c r="D49" s="30"/>
      <c r="E49" s="30"/>
      <c r="F49" s="30"/>
      <c r="G49" s="30"/>
      <c r="H49" s="31"/>
    </row>
    <row r="50" spans="1:8" s="2" customFormat="1" ht="60" customHeight="1" x14ac:dyDescent="0.2">
      <c r="A50" s="172" t="s">
        <v>61</v>
      </c>
      <c r="B50" s="173"/>
      <c r="C50" s="173"/>
      <c r="D50" s="173"/>
      <c r="E50" s="173"/>
      <c r="F50" s="173"/>
      <c r="G50" s="173"/>
      <c r="H50" s="174"/>
    </row>
    <row r="51" spans="1:8" s="2" customFormat="1" ht="3.75" customHeight="1" x14ac:dyDescent="0.25">
      <c r="A51" s="29"/>
      <c r="B51" s="30"/>
      <c r="C51" s="30"/>
      <c r="D51" s="30"/>
      <c r="E51" s="30"/>
      <c r="F51" s="30"/>
      <c r="G51" s="30"/>
      <c r="H51" s="31"/>
    </row>
    <row r="52" spans="1:8" s="2" customFormat="1" ht="15" x14ac:dyDescent="0.25">
      <c r="A52" s="36" t="s">
        <v>29</v>
      </c>
      <c r="B52" s="30"/>
      <c r="C52" s="30"/>
      <c r="D52" s="30"/>
      <c r="E52" s="30"/>
      <c r="F52" s="30"/>
      <c r="G52" s="30"/>
      <c r="H52" s="31"/>
    </row>
    <row r="53" spans="1:8" s="2" customFormat="1" ht="28.5" customHeight="1" x14ac:dyDescent="0.2">
      <c r="A53" s="172" t="s">
        <v>62</v>
      </c>
      <c r="B53" s="173"/>
      <c r="C53" s="173"/>
      <c r="D53" s="173"/>
      <c r="E53" s="173"/>
      <c r="F53" s="173"/>
      <c r="G53" s="173"/>
      <c r="H53" s="174"/>
    </row>
    <row r="54" spans="1:8" s="2" customFormat="1" ht="3.75" customHeight="1" x14ac:dyDescent="0.25">
      <c r="A54" s="29"/>
      <c r="B54" s="30"/>
      <c r="C54" s="30"/>
      <c r="D54" s="30"/>
      <c r="E54" s="30"/>
      <c r="F54" s="30"/>
      <c r="G54" s="30"/>
      <c r="H54" s="31"/>
    </row>
    <row r="55" spans="1:8" s="2" customFormat="1" ht="15" x14ac:dyDescent="0.25">
      <c r="A55" s="37" t="s">
        <v>57</v>
      </c>
      <c r="B55" s="30"/>
      <c r="C55" s="30"/>
      <c r="D55" s="30"/>
      <c r="E55" s="30"/>
      <c r="F55" s="30"/>
      <c r="G55" s="30"/>
      <c r="H55" s="31"/>
    </row>
    <row r="56" spans="1:8" s="2" customFormat="1" ht="28.5" customHeight="1" x14ac:dyDescent="0.2">
      <c r="A56" s="175" t="s">
        <v>30</v>
      </c>
      <c r="B56" s="173"/>
      <c r="C56" s="173"/>
      <c r="D56" s="173"/>
      <c r="E56" s="173"/>
      <c r="F56" s="173"/>
      <c r="G56" s="173"/>
      <c r="H56" s="174"/>
    </row>
    <row r="57" spans="1:8" s="2" customFormat="1" ht="3.75" customHeight="1" thickBot="1" x14ac:dyDescent="0.25">
      <c r="A57" s="32"/>
      <c r="B57" s="33"/>
      <c r="C57" s="33"/>
      <c r="D57" s="33"/>
      <c r="E57" s="33"/>
      <c r="F57" s="33"/>
      <c r="G57" s="33"/>
      <c r="H57" s="34"/>
    </row>
    <row r="58" spans="1:8" x14ac:dyDescent="0.2">
      <c r="G58" s="35"/>
      <c r="H58" s="35"/>
    </row>
  </sheetData>
  <sheetProtection algorithmName="SHA-512" hashValue="KbiAol/D6sqSxG+J44YC+Ri6xNHOJhPicHAFluGMZHfrNZ2QQBUnPKgK2o8oAV3wvYb6VZMVRZualu12/LevKA==" saltValue="BUk5xJarFjA50TLLDnmtjg==" spinCount="100000" sheet="1" selectLockedCells="1" sort="0"/>
  <mergeCells count="12">
    <mergeCell ref="A56:H56"/>
    <mergeCell ref="A3:C3"/>
    <mergeCell ref="A5:C5"/>
    <mergeCell ref="A35:H35"/>
    <mergeCell ref="A36:H36"/>
    <mergeCell ref="A37:H37"/>
    <mergeCell ref="A38:H38"/>
    <mergeCell ref="A41:H41"/>
    <mergeCell ref="A44:H44"/>
    <mergeCell ref="A47:H47"/>
    <mergeCell ref="A50:H50"/>
    <mergeCell ref="A53:H53"/>
  </mergeCells>
  <dataValidations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88" orientation="landscape" r:id="rId1"/>
  <headerFooter alignWithMargins="0">
    <oddFooter>&amp;L&amp;8Stand: 06.08.2021&amp;C&amp;8Seite 11 von 13&amp;R&amp;8&amp;A</oddFooter>
  </headerFooter>
  <rowBreaks count="1" manualBreakCount="1">
    <brk id="3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Grenzen!$B$1:$C$1</xm:f>
          </x14:formula1>
          <xm:sqref>D12:D26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C34"/>
  <sheetViews>
    <sheetView zoomScaleNormal="100" workbookViewId="0">
      <selection activeCell="A11" sqref="A11"/>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32</v>
      </c>
    </row>
    <row r="3" spans="1:3" x14ac:dyDescent="0.2">
      <c r="A3" s="148" t="str">
        <f>IF(Erläuterungen!C8 = "","",CONCATENATE(Erläuterungen!A8,":"," ",Erläuterungen!C8))</f>
        <v/>
      </c>
      <c r="B3" s="148"/>
      <c r="C3" s="148"/>
    </row>
    <row r="4" spans="1:3" ht="5.25" customHeight="1" x14ac:dyDescent="0.2">
      <c r="C4" s="3"/>
    </row>
    <row r="5" spans="1:3" x14ac:dyDescent="0.2">
      <c r="A5" s="148" t="str">
        <f>IF(Erläuterungen!C10 = "","",CONCATENATE(Erläuterungen!A10,":"," ",Erläuterungen!C10))</f>
        <v/>
      </c>
      <c r="B5" s="148"/>
      <c r="C5" s="148"/>
    </row>
    <row r="8" spans="1:3" x14ac:dyDescent="0.2">
      <c r="A8" s="46">
        <v>1</v>
      </c>
      <c r="B8" s="15">
        <v>2</v>
      </c>
    </row>
    <row r="9" spans="1:3" s="12" customFormat="1" ht="21.75" customHeight="1" x14ac:dyDescent="0.2">
      <c r="A9" s="47" t="s">
        <v>8</v>
      </c>
      <c r="B9" s="16" t="s">
        <v>20</v>
      </c>
    </row>
    <row r="10" spans="1:3" x14ac:dyDescent="0.2">
      <c r="A10" s="48" t="s">
        <v>7</v>
      </c>
      <c r="B10" s="20" t="s">
        <v>7</v>
      </c>
    </row>
    <row r="11" spans="1:3" x14ac:dyDescent="0.2">
      <c r="A11" s="59"/>
      <c r="B11" s="123"/>
    </row>
    <row r="12" spans="1:3" x14ac:dyDescent="0.2">
      <c r="A12" s="59"/>
      <c r="B12" s="123"/>
    </row>
    <row r="13" spans="1:3" x14ac:dyDescent="0.2">
      <c r="A13" s="59"/>
      <c r="B13" s="123"/>
    </row>
    <row r="14" spans="1:3" x14ac:dyDescent="0.2">
      <c r="A14" s="59"/>
      <c r="B14" s="123"/>
    </row>
    <row r="15" spans="1:3" x14ac:dyDescent="0.2">
      <c r="A15" s="59"/>
      <c r="B15" s="123"/>
    </row>
    <row r="16" spans="1:3" x14ac:dyDescent="0.2">
      <c r="A16" s="59"/>
      <c r="B16" s="123"/>
    </row>
    <row r="17" spans="1:2" x14ac:dyDescent="0.2">
      <c r="A17" s="59"/>
      <c r="B17" s="123"/>
    </row>
    <row r="18" spans="1:2" x14ac:dyDescent="0.2">
      <c r="A18" s="59"/>
      <c r="B18" s="123"/>
    </row>
    <row r="19" spans="1:2" x14ac:dyDescent="0.2">
      <c r="A19" s="59"/>
      <c r="B19" s="123"/>
    </row>
    <row r="20" spans="1:2" x14ac:dyDescent="0.2">
      <c r="A20" s="59"/>
      <c r="B20" s="123"/>
    </row>
    <row r="21" spans="1:2" x14ac:dyDescent="0.2">
      <c r="A21" s="59"/>
      <c r="B21" s="123"/>
    </row>
    <row r="22" spans="1:2" x14ac:dyDescent="0.2">
      <c r="A22" s="59"/>
      <c r="B22" s="123"/>
    </row>
    <row r="23" spans="1:2" x14ac:dyDescent="0.2">
      <c r="A23" s="59"/>
      <c r="B23" s="123"/>
    </row>
    <row r="24" spans="1:2" x14ac:dyDescent="0.2">
      <c r="A24" s="59"/>
      <c r="B24" s="123"/>
    </row>
    <row r="25" spans="1:2" x14ac:dyDescent="0.2">
      <c r="A25" s="59"/>
      <c r="B25" s="123"/>
    </row>
    <row r="26" spans="1:2" x14ac:dyDescent="0.2">
      <c r="A26" s="59"/>
      <c r="B26" s="123"/>
    </row>
    <row r="27" spans="1:2" x14ac:dyDescent="0.2">
      <c r="A27" s="59"/>
      <c r="B27" s="123"/>
    </row>
    <row r="28" spans="1:2" x14ac:dyDescent="0.2">
      <c r="A28" s="59"/>
      <c r="B28" s="123"/>
    </row>
    <row r="29" spans="1:2" x14ac:dyDescent="0.2">
      <c r="A29" s="59"/>
      <c r="B29" s="123"/>
    </row>
    <row r="30" spans="1:2" x14ac:dyDescent="0.2">
      <c r="A30" s="59"/>
      <c r="B30" s="123"/>
    </row>
    <row r="31" spans="1:2" x14ac:dyDescent="0.2">
      <c r="A31" s="59"/>
      <c r="B31" s="123"/>
    </row>
    <row r="32" spans="1:2" x14ac:dyDescent="0.2">
      <c r="A32" s="59"/>
      <c r="B32" s="123"/>
    </row>
    <row r="33" spans="1:2" x14ac:dyDescent="0.2">
      <c r="A33" s="59"/>
      <c r="B33" s="123"/>
    </row>
    <row r="34" spans="1:2" s="12" customFormat="1" ht="21" customHeight="1" x14ac:dyDescent="0.2">
      <c r="A34" s="49" t="s">
        <v>3</v>
      </c>
      <c r="B34" s="125" t="str">
        <f>IF(SUM(B11:B33)=0,"",SUM(B11:B33))</f>
        <v/>
      </c>
    </row>
  </sheetData>
  <sheetProtection algorithmName="SHA-512" hashValue="7GBwVZkPjXjO/YusS72d8iwRBY3Aa9Pv+d7gig7E2amlazGfQ7x+YHkM/YenXLxr4JCbFDcyy0uRu1hYBqueBQ==" saltValue="s0zaHy+9PWmDCPu1SR2mpQ==" spinCount="100000" sheet="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06.08.2021&amp;C&amp;8Seite 12 von 13&amp;R&amp;8&amp;A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4"/>
  </sheetPr>
  <dimension ref="A1:C17"/>
  <sheetViews>
    <sheetView zoomScaleNormal="100" workbookViewId="0">
      <selection activeCell="A17" sqref="A17"/>
    </sheetView>
  </sheetViews>
  <sheetFormatPr baseColWidth="10" defaultRowHeight="12.75" x14ac:dyDescent="0.2"/>
  <cols>
    <col min="1" max="1" width="10.28515625" style="106" customWidth="1"/>
    <col min="2" max="3" width="33.7109375" customWidth="1"/>
  </cols>
  <sheetData>
    <row r="1" spans="1:3" x14ac:dyDescent="0.2">
      <c r="A1" s="179" t="s">
        <v>22</v>
      </c>
      <c r="B1" s="121" t="s">
        <v>67</v>
      </c>
      <c r="C1" s="121" t="s">
        <v>68</v>
      </c>
    </row>
    <row r="2" spans="1:3" ht="63.75" x14ac:dyDescent="0.2">
      <c r="A2" s="180"/>
      <c r="B2" s="181" t="s">
        <v>69</v>
      </c>
      <c r="C2" s="181" t="s">
        <v>70</v>
      </c>
    </row>
    <row r="3" spans="1:3" x14ac:dyDescent="0.2">
      <c r="A3" s="107">
        <v>2021</v>
      </c>
      <c r="B3" s="182">
        <v>43</v>
      </c>
      <c r="C3" s="182">
        <v>33</v>
      </c>
    </row>
    <row r="4" spans="1:3" x14ac:dyDescent="0.2">
      <c r="A4" s="107">
        <v>2022</v>
      </c>
      <c r="B4" s="183">
        <v>44</v>
      </c>
      <c r="C4" s="183">
        <v>34</v>
      </c>
    </row>
    <row r="5" spans="1:3" x14ac:dyDescent="0.2">
      <c r="A5" s="107">
        <v>2023</v>
      </c>
      <c r="B5" s="183">
        <v>45</v>
      </c>
      <c r="C5" s="183">
        <v>34</v>
      </c>
    </row>
    <row r="6" spans="1:3" x14ac:dyDescent="0.2">
      <c r="A6" s="107">
        <v>2024</v>
      </c>
      <c r="B6" s="183">
        <v>46</v>
      </c>
      <c r="C6" s="183">
        <v>35</v>
      </c>
    </row>
    <row r="7" spans="1:3" x14ac:dyDescent="0.2">
      <c r="A7" s="107">
        <v>2025</v>
      </c>
      <c r="B7" s="183">
        <v>47</v>
      </c>
      <c r="C7" s="183">
        <v>36</v>
      </c>
    </row>
    <row r="8" spans="1:3" x14ac:dyDescent="0.2">
      <c r="A8" s="107">
        <v>2026</v>
      </c>
      <c r="B8" s="183">
        <v>48</v>
      </c>
      <c r="C8" s="183">
        <v>36</v>
      </c>
    </row>
    <row r="9" spans="1:3" x14ac:dyDescent="0.2">
      <c r="A9" s="107">
        <v>2027</v>
      </c>
      <c r="B9" s="183">
        <v>49</v>
      </c>
      <c r="C9" s="183">
        <v>37</v>
      </c>
    </row>
    <row r="10" spans="1:3" x14ac:dyDescent="0.2">
      <c r="A10" s="107">
        <v>2028</v>
      </c>
      <c r="B10" s="183">
        <v>50</v>
      </c>
      <c r="C10" s="183">
        <v>38</v>
      </c>
    </row>
    <row r="11" spans="1:3" x14ac:dyDescent="0.2">
      <c r="A11" s="107">
        <v>2029</v>
      </c>
      <c r="B11" s="183">
        <v>51</v>
      </c>
      <c r="C11" s="183">
        <v>39</v>
      </c>
    </row>
    <row r="12" spans="1:3" x14ac:dyDescent="0.2">
      <c r="A12" s="108"/>
    </row>
    <row r="13" spans="1:3" x14ac:dyDescent="0.2">
      <c r="A13" s="112">
        <v>1720</v>
      </c>
      <c r="B13" s="111" t="s">
        <v>55</v>
      </c>
    </row>
    <row r="16" spans="1:3" x14ac:dyDescent="0.2">
      <c r="A16" s="109"/>
    </row>
    <row r="17" spans="1:1" x14ac:dyDescent="0.2">
      <c r="A17" s="109"/>
    </row>
  </sheetData>
  <sheetProtection algorithmName="SHA-512" hashValue="PaeCCiXVUjNk6SL+I8sZFGO7nVubBOD8izeE+CfNXGb5wi2acNtgw5ATy6JTkTI5VtsNhbQG9XM7n3p5Z/5mbA==" saltValue="QBxm59mw9HMYUOcmD38CPA==" spinCount="100000" sheet="1" selectLockedCells="1"/>
  <mergeCells count="1">
    <mergeCell ref="A1:A2"/>
  </mergeCells>
  <phoneticPr fontId="3" type="noConversion"/>
  <printOptions horizontalCentered="1"/>
  <pageMargins left="0.78740157480314965" right="0.78740157480314965" top="0.78740157480314965" bottom="0.78740157480314965" header="0.39370078740157483" footer="0.19685039370078741"/>
  <pageSetup paperSize="9" scale="97" orientation="portrait" r:id="rId1"/>
  <headerFooter alignWithMargins="0">
    <oddFooter>&amp;L&amp;8Stand: 29.06.2021&amp;C&amp;8Seite 13 von 13&amp;R&amp;8&amp;A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1"/>
  <sheetViews>
    <sheetView zoomScaleNormal="100" workbookViewId="0">
      <selection activeCell="E13" sqref="E13"/>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46</v>
      </c>
    </row>
    <row r="3" spans="1:7" x14ac:dyDescent="0.2">
      <c r="A3" s="148" t="str">
        <f>IF(Erläuterungen!C8 = "","",CONCATENATE(Erläuterungen!A8,":"," ",Erläuterungen!C8))</f>
        <v/>
      </c>
      <c r="B3" s="148"/>
      <c r="C3" s="148"/>
      <c r="D3" s="148"/>
      <c r="E3" s="148"/>
    </row>
    <row r="4" spans="1:7" ht="5.25" customHeight="1" x14ac:dyDescent="0.2">
      <c r="E4" s="11"/>
    </row>
    <row r="5" spans="1:7" x14ac:dyDescent="0.2">
      <c r="A5" s="148" t="str">
        <f>IF(Erläuterungen!C10 = "","",CONCATENATE(Erläuterungen!A10,":"," ",Erläuterungen!C10))</f>
        <v/>
      </c>
      <c r="B5" s="148"/>
      <c r="C5" s="148"/>
      <c r="D5" s="148"/>
      <c r="E5" s="148"/>
    </row>
    <row r="8" spans="1:7" x14ac:dyDescent="0.2">
      <c r="A8" s="150">
        <v>1</v>
      </c>
      <c r="B8" s="151"/>
      <c r="C8" s="152"/>
      <c r="D8" s="39">
        <v>2</v>
      </c>
      <c r="E8" s="15">
        <v>3</v>
      </c>
    </row>
    <row r="9" spans="1:7" s="12" customFormat="1" ht="21.75" customHeight="1" x14ac:dyDescent="0.2">
      <c r="A9" s="153" t="s">
        <v>9</v>
      </c>
      <c r="B9" s="154"/>
      <c r="C9" s="155"/>
      <c r="D9" s="40" t="s">
        <v>20</v>
      </c>
      <c r="E9" s="16" t="s">
        <v>21</v>
      </c>
    </row>
    <row r="10" spans="1:7" s="4" customFormat="1" ht="11.25" x14ac:dyDescent="0.2">
      <c r="A10" s="156"/>
      <c r="B10" s="157"/>
      <c r="C10" s="158"/>
      <c r="D10" s="38" t="s">
        <v>5</v>
      </c>
      <c r="E10" s="20" t="s">
        <v>5</v>
      </c>
    </row>
    <row r="11" spans="1:7" ht="30" customHeight="1" x14ac:dyDescent="0.2">
      <c r="A11" s="159" t="s">
        <v>2</v>
      </c>
      <c r="B11" s="160"/>
      <c r="C11" s="161"/>
      <c r="D11" s="42">
        <f>IF(Sachaufwendungen!B34="",0,Sachaufwendungen!B34)</f>
        <v>0</v>
      </c>
      <c r="E11" s="43">
        <f>IF(Sachaufwendungen!C34="",0,Sachaufwendungen!C34)</f>
        <v>0</v>
      </c>
    </row>
    <row r="12" spans="1:7" s="3" customFormat="1" ht="30" customHeight="1" x14ac:dyDescent="0.2">
      <c r="A12" s="159" t="s">
        <v>11</v>
      </c>
      <c r="B12" s="160"/>
      <c r="C12" s="161"/>
      <c r="D12" s="42">
        <f>E12</f>
        <v>0</v>
      </c>
      <c r="E12" s="43">
        <f>'Personal - Jahr 1'!H27+'Personal - Jahr 2'!H27+'Personal - Jahr 3'!H27+'Personal - Jahr 4'!H27+'Personal - Jahr 5'!H27+'Personal - Jahr 6'!H27+'Personal - Jahr 7'!H27</f>
        <v>0</v>
      </c>
    </row>
    <row r="13" spans="1:7" s="3" customFormat="1" ht="30" customHeight="1" x14ac:dyDescent="0.2">
      <c r="A13" s="159" t="s">
        <v>19</v>
      </c>
      <c r="B13" s="160"/>
      <c r="C13" s="161"/>
      <c r="D13" s="42">
        <f>E13</f>
        <v>0</v>
      </c>
      <c r="E13" s="43">
        <f>IF(E12=0,0,ROUND(E12*0.15,2))</f>
        <v>0</v>
      </c>
    </row>
    <row r="14" spans="1:7" s="3" customFormat="1" ht="30" customHeight="1" x14ac:dyDescent="0.2">
      <c r="A14" s="159" t="s">
        <v>10</v>
      </c>
      <c r="B14" s="160"/>
      <c r="C14" s="161"/>
      <c r="D14" s="42">
        <f>IF(Reiseaufwendungen!B34="",0,Reiseaufwendungen!B34)</f>
        <v>0</v>
      </c>
      <c r="E14" s="43">
        <f>IF(Reiseaufwendungen!C34="",0,Reiseaufwendungen!C34)</f>
        <v>0</v>
      </c>
    </row>
    <row r="15" spans="1:7" s="3" customFormat="1" ht="30" customHeight="1" x14ac:dyDescent="0.2">
      <c r="A15" s="165" t="s">
        <v>32</v>
      </c>
      <c r="B15" s="160"/>
      <c r="C15" s="161"/>
      <c r="D15" s="42">
        <f>IF(Sonstige!B34="",0,Sonstige!B34)</f>
        <v>0</v>
      </c>
      <c r="E15" s="43">
        <v>0</v>
      </c>
    </row>
    <row r="16" spans="1:7" ht="30" customHeight="1" x14ac:dyDescent="0.2">
      <c r="A16" s="162" t="s">
        <v>4</v>
      </c>
      <c r="B16" s="163"/>
      <c r="C16" s="164"/>
      <c r="D16" s="13">
        <f>IF(SUM(D11:D15)=0,0,SUM(D11:D15))</f>
        <v>0</v>
      </c>
      <c r="E16" s="14">
        <f>IF(SUM(E11:E15)=0,0,SUM(E11:E15))</f>
        <v>0</v>
      </c>
      <c r="G16" s="24"/>
    </row>
    <row r="17" spans="1:5" ht="17.25" customHeight="1" x14ac:dyDescent="0.2">
      <c r="A17" s="98"/>
      <c r="B17" s="98"/>
      <c r="C17" s="98"/>
      <c r="D17" s="99"/>
      <c r="E17" s="99"/>
    </row>
    <row r="18" spans="1:5" x14ac:dyDescent="0.2">
      <c r="A18" s="149" t="s">
        <v>6</v>
      </c>
      <c r="B18" s="149"/>
      <c r="C18" s="149"/>
      <c r="D18" s="149"/>
      <c r="E18" s="149"/>
    </row>
    <row r="19" spans="1:5" x14ac:dyDescent="0.2">
      <c r="A19" s="149"/>
      <c r="B19" s="149"/>
      <c r="C19" s="149"/>
      <c r="D19" s="149"/>
      <c r="E19" s="149"/>
    </row>
    <row r="20" spans="1:5" ht="7.5" customHeight="1" x14ac:dyDescent="0.2"/>
    <row r="21" spans="1:5" x14ac:dyDescent="0.2">
      <c r="A21" s="45"/>
      <c r="B21" s="45"/>
      <c r="C21" s="45"/>
      <c r="D21" s="45"/>
      <c r="E21" s="45"/>
    </row>
  </sheetData>
  <sheetProtection algorithmName="SHA-512" hashValue="fSIsZ6S7j5GCoDaovjOyUryqu3bktUEQ1vQ1IdF0lnyCqsYebrdEB/5ETZza76Xfj8lULmazsZR+Bi/gqwWJ2A==" saltValue="DpkvY1Clupk2zJga9eEy9A==" spinCount="100000" sheet="1" selectLockedCells="1"/>
  <mergeCells count="12">
    <mergeCell ref="A3:E3"/>
    <mergeCell ref="A18:E19"/>
    <mergeCell ref="A8:C8"/>
    <mergeCell ref="A9:C9"/>
    <mergeCell ref="A10:C10"/>
    <mergeCell ref="A11:C11"/>
    <mergeCell ref="A12:C12"/>
    <mergeCell ref="A5:E5"/>
    <mergeCell ref="A13:C13"/>
    <mergeCell ref="A14:C14"/>
    <mergeCell ref="A16:C16"/>
    <mergeCell ref="A15:C15"/>
  </mergeCells>
  <phoneticPr fontId="3" type="noConversion"/>
  <conditionalFormatting sqref="A17:E17">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06.08.2021&amp;C&amp;8Seite 2 von 13&amp;R&amp;8&amp;A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4"/>
  <sheetViews>
    <sheetView zoomScaleNormal="100" workbookViewId="0">
      <selection activeCell="A11" sqref="A11"/>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2</v>
      </c>
    </row>
    <row r="3" spans="1:3" x14ac:dyDescent="0.2">
      <c r="A3" s="148" t="str">
        <f>IF(Erläuterungen!C8 = "","",CONCATENATE(Erläuterungen!A8,":"," ",Erläuterungen!C8))</f>
        <v/>
      </c>
      <c r="B3" s="148"/>
      <c r="C3" s="148"/>
    </row>
    <row r="4" spans="1:3" ht="5.25" customHeight="1" x14ac:dyDescent="0.2">
      <c r="C4" s="3"/>
    </row>
    <row r="5" spans="1:3" x14ac:dyDescent="0.2">
      <c r="A5" s="148" t="str">
        <f>IF(Erläuterungen!C10 = "","",CONCATENATE(Erläuterungen!A10,":"," ",Erläuterungen!C10))</f>
        <v/>
      </c>
      <c r="B5" s="148"/>
      <c r="C5" s="148"/>
    </row>
    <row r="8" spans="1:3" x14ac:dyDescent="0.2">
      <c r="A8" s="15">
        <v>1</v>
      </c>
      <c r="B8" s="17">
        <v>2</v>
      </c>
      <c r="C8" s="15">
        <v>3</v>
      </c>
    </row>
    <row r="9" spans="1:3" s="12" customFormat="1" ht="21.75" customHeight="1" x14ac:dyDescent="0.2">
      <c r="A9" s="16" t="s">
        <v>8</v>
      </c>
      <c r="B9" s="18" t="s">
        <v>20</v>
      </c>
      <c r="C9" s="16" t="s">
        <v>21</v>
      </c>
    </row>
    <row r="10" spans="1:3" x14ac:dyDescent="0.2">
      <c r="A10" s="20" t="s">
        <v>7</v>
      </c>
      <c r="B10" s="19" t="s">
        <v>7</v>
      </c>
      <c r="C10" s="20" t="s">
        <v>7</v>
      </c>
    </row>
    <row r="11" spans="1:3" x14ac:dyDescent="0.2">
      <c r="A11" s="61"/>
      <c r="B11" s="122"/>
      <c r="C11" s="123"/>
    </row>
    <row r="12" spans="1:3" x14ac:dyDescent="0.2">
      <c r="A12" s="62"/>
      <c r="B12" s="122"/>
      <c r="C12" s="123"/>
    </row>
    <row r="13" spans="1:3" x14ac:dyDescent="0.2">
      <c r="A13" s="62"/>
      <c r="B13" s="122"/>
      <c r="C13" s="123"/>
    </row>
    <row r="14" spans="1:3" x14ac:dyDescent="0.2">
      <c r="A14" s="62"/>
      <c r="B14" s="122"/>
      <c r="C14" s="123"/>
    </row>
    <row r="15" spans="1:3" x14ac:dyDescent="0.2">
      <c r="A15" s="62"/>
      <c r="B15" s="122"/>
      <c r="C15" s="123"/>
    </row>
    <row r="16" spans="1:3" x14ac:dyDescent="0.2">
      <c r="A16" s="62"/>
      <c r="B16" s="122"/>
      <c r="C16" s="123"/>
    </row>
    <row r="17" spans="1:3" x14ac:dyDescent="0.2">
      <c r="A17" s="62"/>
      <c r="B17" s="122"/>
      <c r="C17" s="123"/>
    </row>
    <row r="18" spans="1:3" x14ac:dyDescent="0.2">
      <c r="A18" s="62"/>
      <c r="B18" s="122"/>
      <c r="C18" s="123"/>
    </row>
    <row r="19" spans="1:3" x14ac:dyDescent="0.2">
      <c r="A19" s="62"/>
      <c r="B19" s="122"/>
      <c r="C19" s="123"/>
    </row>
    <row r="20" spans="1:3" x14ac:dyDescent="0.2">
      <c r="A20" s="62"/>
      <c r="B20" s="122"/>
      <c r="C20" s="123"/>
    </row>
    <row r="21" spans="1:3" x14ac:dyDescent="0.2">
      <c r="A21" s="62"/>
      <c r="B21" s="122"/>
      <c r="C21" s="123"/>
    </row>
    <row r="22" spans="1:3" x14ac:dyDescent="0.2">
      <c r="A22" s="62"/>
      <c r="B22" s="122"/>
      <c r="C22" s="123"/>
    </row>
    <row r="23" spans="1:3" x14ac:dyDescent="0.2">
      <c r="A23" s="62"/>
      <c r="B23" s="122"/>
      <c r="C23" s="123"/>
    </row>
    <row r="24" spans="1:3" x14ac:dyDescent="0.2">
      <c r="A24" s="62"/>
      <c r="B24" s="122"/>
      <c r="C24" s="123"/>
    </row>
    <row r="25" spans="1:3" x14ac:dyDescent="0.2">
      <c r="A25" s="62"/>
      <c r="B25" s="122"/>
      <c r="C25" s="123"/>
    </row>
    <row r="26" spans="1:3" x14ac:dyDescent="0.2">
      <c r="A26" s="62"/>
      <c r="B26" s="122"/>
      <c r="C26" s="123"/>
    </row>
    <row r="27" spans="1:3" x14ac:dyDescent="0.2">
      <c r="A27" s="62"/>
      <c r="B27" s="122"/>
      <c r="C27" s="123"/>
    </row>
    <row r="28" spans="1:3" x14ac:dyDescent="0.2">
      <c r="A28" s="62"/>
      <c r="B28" s="122"/>
      <c r="C28" s="123"/>
    </row>
    <row r="29" spans="1:3" x14ac:dyDescent="0.2">
      <c r="A29" s="62"/>
      <c r="B29" s="122"/>
      <c r="C29" s="123"/>
    </row>
    <row r="30" spans="1:3" x14ac:dyDescent="0.2">
      <c r="A30" s="62"/>
      <c r="B30" s="122"/>
      <c r="C30" s="123"/>
    </row>
    <row r="31" spans="1:3" x14ac:dyDescent="0.2">
      <c r="A31" s="62"/>
      <c r="B31" s="122"/>
      <c r="C31" s="123"/>
    </row>
    <row r="32" spans="1:3" x14ac:dyDescent="0.2">
      <c r="A32" s="62"/>
      <c r="B32" s="122"/>
      <c r="C32" s="123"/>
    </row>
    <row r="33" spans="1:3" x14ac:dyDescent="0.2">
      <c r="A33" s="62"/>
      <c r="B33" s="122"/>
      <c r="C33" s="123"/>
    </row>
    <row r="34" spans="1:3" s="12" customFormat="1" ht="21" customHeight="1" x14ac:dyDescent="0.2">
      <c r="A34" s="100" t="s">
        <v>3</v>
      </c>
      <c r="B34" s="13" t="str">
        <f>IF(SUM(B11:B33)=0,"",SUM(B11:B33))</f>
        <v/>
      </c>
      <c r="C34" s="14" t="str">
        <f>IF(SUM(C11:C33)=0,"",SUM(C11:C33))</f>
        <v/>
      </c>
    </row>
  </sheetData>
  <sheetProtection algorithmName="SHA-512" hashValue="EGlJAe0lIYzsDSOsfHqhb3wzyNOVSEYft2KdKZ20Kdu+JvmunUxsjChB6hfp9vLotlabec7Pha0HRlw47hTViA==" saltValue="QLKOCVlGScaGZEUH5EJ3oQ==" spinCount="100000" sheet="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06.08.2021&amp;C&amp;8Seite 3 von 13&amp;R&amp;8&amp;A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C40"/>
  <sheetViews>
    <sheetView zoomScaleNormal="100" workbookViewId="0">
      <selection activeCell="A11" sqref="A11"/>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10</v>
      </c>
    </row>
    <row r="3" spans="1:3" x14ac:dyDescent="0.2">
      <c r="A3" s="148" t="str">
        <f>IF(Erläuterungen!C8 = "","",CONCATENATE(Erläuterungen!A8,":"," ",Erläuterungen!C8))</f>
        <v/>
      </c>
      <c r="B3" s="148"/>
      <c r="C3" s="148"/>
    </row>
    <row r="4" spans="1:3" ht="5.25" customHeight="1" x14ac:dyDescent="0.2">
      <c r="C4" s="3"/>
    </row>
    <row r="5" spans="1:3" x14ac:dyDescent="0.2">
      <c r="A5" s="148" t="str">
        <f>IF(Erläuterungen!C10 = "","",CONCATENATE(Erläuterungen!A10,":"," ",Erläuterungen!C10))</f>
        <v/>
      </c>
      <c r="B5" s="148"/>
      <c r="C5" s="148"/>
    </row>
    <row r="8" spans="1:3" x14ac:dyDescent="0.2">
      <c r="A8" s="46">
        <v>1</v>
      </c>
      <c r="B8" s="17">
        <v>2</v>
      </c>
      <c r="C8" s="15">
        <v>3</v>
      </c>
    </row>
    <row r="9" spans="1:3" s="12" customFormat="1" ht="21.75" customHeight="1" x14ac:dyDescent="0.2">
      <c r="A9" s="47" t="s">
        <v>8</v>
      </c>
      <c r="B9" s="18" t="s">
        <v>20</v>
      </c>
      <c r="C9" s="16" t="s">
        <v>21</v>
      </c>
    </row>
    <row r="10" spans="1:3" x14ac:dyDescent="0.2">
      <c r="A10" s="48" t="s">
        <v>7</v>
      </c>
      <c r="B10" s="19" t="s">
        <v>7</v>
      </c>
      <c r="C10" s="20" t="s">
        <v>7</v>
      </c>
    </row>
    <row r="11" spans="1:3" x14ac:dyDescent="0.2">
      <c r="A11" s="60"/>
      <c r="B11" s="122"/>
      <c r="C11" s="123"/>
    </row>
    <row r="12" spans="1:3" x14ac:dyDescent="0.2">
      <c r="A12" s="58"/>
      <c r="B12" s="122"/>
      <c r="C12" s="123"/>
    </row>
    <row r="13" spans="1:3" x14ac:dyDescent="0.2">
      <c r="A13" s="58"/>
      <c r="B13" s="122"/>
      <c r="C13" s="123"/>
    </row>
    <row r="14" spans="1:3" x14ac:dyDescent="0.2">
      <c r="A14" s="58"/>
      <c r="B14" s="122"/>
      <c r="C14" s="123"/>
    </row>
    <row r="15" spans="1:3" x14ac:dyDescent="0.2">
      <c r="A15" s="58"/>
      <c r="B15" s="122"/>
      <c r="C15" s="123"/>
    </row>
    <row r="16" spans="1:3" x14ac:dyDescent="0.2">
      <c r="A16" s="58"/>
      <c r="B16" s="122"/>
      <c r="C16" s="123"/>
    </row>
    <row r="17" spans="1:3" x14ac:dyDescent="0.2">
      <c r="A17" s="58"/>
      <c r="B17" s="122"/>
      <c r="C17" s="123"/>
    </row>
    <row r="18" spans="1:3" x14ac:dyDescent="0.2">
      <c r="A18" s="58"/>
      <c r="B18" s="122"/>
      <c r="C18" s="123"/>
    </row>
    <row r="19" spans="1:3" x14ac:dyDescent="0.2">
      <c r="A19" s="58"/>
      <c r="B19" s="122"/>
      <c r="C19" s="123"/>
    </row>
    <row r="20" spans="1:3" x14ac:dyDescent="0.2">
      <c r="A20" s="58"/>
      <c r="B20" s="122"/>
      <c r="C20" s="123"/>
    </row>
    <row r="21" spans="1:3" x14ac:dyDescent="0.2">
      <c r="A21" s="58"/>
      <c r="B21" s="122"/>
      <c r="C21" s="123"/>
    </row>
    <row r="22" spans="1:3" x14ac:dyDescent="0.2">
      <c r="A22" s="58"/>
      <c r="B22" s="122"/>
      <c r="C22" s="123"/>
    </row>
    <row r="23" spans="1:3" x14ac:dyDescent="0.2">
      <c r="A23" s="58"/>
      <c r="B23" s="122"/>
      <c r="C23" s="123"/>
    </row>
    <row r="24" spans="1:3" x14ac:dyDescent="0.2">
      <c r="A24" s="58"/>
      <c r="B24" s="122"/>
      <c r="C24" s="123"/>
    </row>
    <row r="25" spans="1:3" x14ac:dyDescent="0.2">
      <c r="A25" s="58"/>
      <c r="B25" s="122"/>
      <c r="C25" s="123"/>
    </row>
    <row r="26" spans="1:3" x14ac:dyDescent="0.2">
      <c r="A26" s="58"/>
      <c r="B26" s="122"/>
      <c r="C26" s="123"/>
    </row>
    <row r="27" spans="1:3" x14ac:dyDescent="0.2">
      <c r="A27" s="58"/>
      <c r="B27" s="122"/>
      <c r="C27" s="123"/>
    </row>
    <row r="28" spans="1:3" x14ac:dyDescent="0.2">
      <c r="A28" s="58"/>
      <c r="B28" s="122"/>
      <c r="C28" s="123"/>
    </row>
    <row r="29" spans="1:3" x14ac:dyDescent="0.2">
      <c r="A29" s="58"/>
      <c r="B29" s="122"/>
      <c r="C29" s="123"/>
    </row>
    <row r="30" spans="1:3" x14ac:dyDescent="0.2">
      <c r="A30" s="58"/>
      <c r="B30" s="122"/>
      <c r="C30" s="123"/>
    </row>
    <row r="31" spans="1:3" x14ac:dyDescent="0.2">
      <c r="A31" s="58"/>
      <c r="B31" s="122"/>
      <c r="C31" s="123"/>
    </row>
    <row r="32" spans="1:3" x14ac:dyDescent="0.2">
      <c r="A32" s="58"/>
      <c r="B32" s="122"/>
      <c r="C32" s="123"/>
    </row>
    <row r="33" spans="1:3" x14ac:dyDescent="0.2">
      <c r="A33" s="58"/>
      <c r="B33" s="122"/>
      <c r="C33" s="123"/>
    </row>
    <row r="34" spans="1:3" s="12" customFormat="1" ht="21" customHeight="1" x14ac:dyDescent="0.2">
      <c r="A34" s="49" t="s">
        <v>3</v>
      </c>
      <c r="B34" s="124" t="str">
        <f>IF(SUM(B11:B33)=0,"",SUM(B11:B33))</f>
        <v/>
      </c>
      <c r="C34" s="125" t="str">
        <f>IF(SUM(C11:C33)=0,"",SUM(C11:C33))</f>
        <v/>
      </c>
    </row>
    <row r="35" spans="1:3" ht="13.5" thickBot="1" x14ac:dyDescent="0.25"/>
    <row r="36" spans="1:3" ht="3.75" customHeight="1" x14ac:dyDescent="0.2">
      <c r="A36" s="26"/>
      <c r="B36" s="27"/>
      <c r="C36" s="28"/>
    </row>
    <row r="37" spans="1:3" s="41" customFormat="1" ht="15.75" x14ac:dyDescent="0.25">
      <c r="A37" s="166" t="s">
        <v>24</v>
      </c>
      <c r="B37" s="167"/>
      <c r="C37" s="168"/>
    </row>
    <row r="38" spans="1:3" s="12" customFormat="1" ht="54" customHeight="1" x14ac:dyDescent="0.2">
      <c r="A38" s="169" t="s">
        <v>49</v>
      </c>
      <c r="B38" s="170"/>
      <c r="C38" s="171"/>
    </row>
    <row r="39" spans="1:3" s="12" customFormat="1" ht="72" customHeight="1" x14ac:dyDescent="0.2">
      <c r="A39" s="169" t="s">
        <v>50</v>
      </c>
      <c r="B39" s="170"/>
      <c r="C39" s="171"/>
    </row>
    <row r="40" spans="1:3" ht="3.75" customHeight="1" thickBot="1" x14ac:dyDescent="0.25">
      <c r="A40" s="32"/>
      <c r="B40" s="33"/>
      <c r="C40" s="34"/>
    </row>
  </sheetData>
  <sheetProtection algorithmName="SHA-512" hashValue="q5gEFF59atyWS43KMtHGZwes8o0Xn28Osqs5ECLaaxM+sPFsxTIIToMZwrxihZZt5UcAKxJZXww4aLWLqRewzA==" saltValue="qGv2k4O7FYfYVRwF5rrUzQ==" spinCount="100000" sheet="1" selectLockedCells="1"/>
  <mergeCells count="5">
    <mergeCell ref="A3:C3"/>
    <mergeCell ref="A5:C5"/>
    <mergeCell ref="A37:C37"/>
    <mergeCell ref="A38:C38"/>
    <mergeCell ref="A39:C39"/>
  </mergeCells>
  <phoneticPr fontId="3" type="noConversion"/>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06.08.2021&amp;C&amp;8Seite 4 von 13&amp;R&amp;8&amp;A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58"/>
  <sheetViews>
    <sheetView zoomScaleNormal="100" workbookViewId="0">
      <selection activeCell="C7" sqref="C7"/>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11</v>
      </c>
    </row>
    <row r="3" spans="1:8" s="2" customFormat="1" ht="12.75" x14ac:dyDescent="0.2">
      <c r="A3" s="148" t="str">
        <f>IF(Erläuterungen!C8 = "","",CONCATENATE(Erläuterungen!A8,":"," ",Erläuterungen!C8))</f>
        <v/>
      </c>
      <c r="B3" s="148"/>
      <c r="C3" s="148"/>
    </row>
    <row r="4" spans="1:8" s="2" customFormat="1" ht="5.25" customHeight="1" x14ac:dyDescent="0.2">
      <c r="C4" s="3"/>
    </row>
    <row r="5" spans="1:8" s="2" customFormat="1" ht="12.75" x14ac:dyDescent="0.2">
      <c r="A5" s="148" t="str">
        <f>IF(Erläuterungen!C10 = "","",CONCATENATE(Erläuterungen!A10,":"," ",Erläuterungen!C10))</f>
        <v/>
      </c>
      <c r="B5" s="148"/>
      <c r="C5" s="148"/>
    </row>
    <row r="6" spans="1:8" ht="5.25" customHeight="1" x14ac:dyDescent="0.2"/>
    <row r="7" spans="1:8" x14ac:dyDescent="0.2">
      <c r="B7" s="50" t="s">
        <v>33</v>
      </c>
      <c r="C7" s="126"/>
    </row>
    <row r="9" spans="1:8" s="7" customFormat="1" ht="11.25" x14ac:dyDescent="0.2">
      <c r="A9" s="21">
        <v>1</v>
      </c>
      <c r="B9" s="21">
        <v>2</v>
      </c>
      <c r="C9" s="21">
        <v>3</v>
      </c>
      <c r="D9" s="21">
        <v>4</v>
      </c>
      <c r="E9" s="21">
        <v>5</v>
      </c>
      <c r="F9" s="21">
        <v>6</v>
      </c>
      <c r="G9" s="21">
        <v>7</v>
      </c>
      <c r="H9" s="21">
        <v>8</v>
      </c>
    </row>
    <row r="10" spans="1:8" s="8" customFormat="1" ht="42.75" x14ac:dyDescent="0.2">
      <c r="A10" s="22" t="s">
        <v>12</v>
      </c>
      <c r="B10" s="22" t="s">
        <v>13</v>
      </c>
      <c r="C10" s="22" t="s">
        <v>14</v>
      </c>
      <c r="D10" s="22" t="s">
        <v>15</v>
      </c>
      <c r="E10" s="22" t="s">
        <v>16</v>
      </c>
      <c r="F10" s="22" t="s">
        <v>17</v>
      </c>
      <c r="G10" s="22" t="s">
        <v>53</v>
      </c>
      <c r="H10" s="22" t="s">
        <v>54</v>
      </c>
    </row>
    <row r="11" spans="1:8" s="9" customFormat="1" ht="11.25" x14ac:dyDescent="0.2">
      <c r="A11" s="23" t="s">
        <v>7</v>
      </c>
      <c r="B11" s="23" t="s">
        <v>7</v>
      </c>
      <c r="C11" s="23" t="s">
        <v>7</v>
      </c>
      <c r="D11" s="23" t="s">
        <v>52</v>
      </c>
      <c r="E11" s="23" t="s">
        <v>7</v>
      </c>
      <c r="F11" s="23" t="s">
        <v>7</v>
      </c>
      <c r="G11" s="23" t="s">
        <v>5</v>
      </c>
      <c r="H11" s="23" t="s">
        <v>5</v>
      </c>
    </row>
    <row r="12" spans="1:8" x14ac:dyDescent="0.2">
      <c r="A12" s="51">
        <v>1</v>
      </c>
      <c r="B12" s="52"/>
      <c r="C12" s="53"/>
      <c r="D12" s="52"/>
      <c r="E12" s="53"/>
      <c r="F12" s="54">
        <v>12</v>
      </c>
      <c r="G12" s="110" t="str">
        <f>IF(B12="","",MIN(ROUNDUP((C12*E12*Grenzen!$A$13/12*F12),0),Grenzen!$A$13))</f>
        <v/>
      </c>
      <c r="H12" s="55" t="str">
        <f>IF(OR(B12="",$C$7=""),"",(VLOOKUP($C$7,Grenzen!$A$3:$C$11,IF(D12=Grenzen!$C$1,3,2))*G12))</f>
        <v/>
      </c>
    </row>
    <row r="13" spans="1:8" x14ac:dyDescent="0.2">
      <c r="A13" s="51">
        <v>2</v>
      </c>
      <c r="B13" s="52"/>
      <c r="C13" s="53"/>
      <c r="D13" s="52"/>
      <c r="E13" s="53"/>
      <c r="F13" s="54"/>
      <c r="G13" s="110" t="str">
        <f>IF(B13="","",MIN(ROUNDUP((C13*E13*Grenzen!$A$13/12*F13),0),Grenzen!$A$13))</f>
        <v/>
      </c>
      <c r="H13" s="55" t="str">
        <f>IF(OR(B13="",$C$7=""),"",(VLOOKUP($C$7,Grenzen!$A$3:$C$11,IF(D13=Grenzen!$C$1,3,2))*G13))</f>
        <v/>
      </c>
    </row>
    <row r="14" spans="1:8" x14ac:dyDescent="0.2">
      <c r="A14" s="51">
        <v>3</v>
      </c>
      <c r="B14" s="52"/>
      <c r="C14" s="53"/>
      <c r="D14" s="52"/>
      <c r="E14" s="53"/>
      <c r="F14" s="54"/>
      <c r="G14" s="110" t="str">
        <f>IF(B14="","",MIN(ROUNDUP((C14*E14*Grenzen!$A$13/12*F14),0),Grenzen!$A$13))</f>
        <v/>
      </c>
      <c r="H14" s="55" t="str">
        <f>IF(OR(B14="",$C$7=""),"",(VLOOKUP($C$7,Grenzen!$A$3:$C$11,IF(D14=Grenzen!$C$1,3,2))*G14))</f>
        <v/>
      </c>
    </row>
    <row r="15" spans="1:8" x14ac:dyDescent="0.2">
      <c r="A15" s="51">
        <v>4</v>
      </c>
      <c r="B15" s="52"/>
      <c r="C15" s="53"/>
      <c r="D15" s="52"/>
      <c r="E15" s="53"/>
      <c r="F15" s="54"/>
      <c r="G15" s="110" t="str">
        <f>IF(B15="","",MIN(ROUNDUP((C15*E15*Grenzen!$A$13/12*F15),0),Grenzen!$A$13))</f>
        <v/>
      </c>
      <c r="H15" s="55" t="str">
        <f>IF(OR(B15="",$C$7=""),"",(VLOOKUP($C$7,Grenzen!$A$3:$C$11,IF(D15=Grenzen!$C$1,3,2))*G15))</f>
        <v/>
      </c>
    </row>
    <row r="16" spans="1:8" x14ac:dyDescent="0.2">
      <c r="A16" s="51">
        <v>5</v>
      </c>
      <c r="B16" s="52"/>
      <c r="C16" s="53"/>
      <c r="D16" s="52"/>
      <c r="E16" s="53"/>
      <c r="F16" s="54"/>
      <c r="G16" s="110" t="str">
        <f>IF(B16="","",MIN(ROUNDUP((C16*E16*Grenzen!$A$13/12*F16),0),Grenzen!$A$13))</f>
        <v/>
      </c>
      <c r="H16" s="55" t="str">
        <f>IF(OR(B16="",$C$7=""),"",(VLOOKUP($C$7,Grenzen!$A$3:$C$11,IF(D16=Grenzen!$C$1,3,2))*G16))</f>
        <v/>
      </c>
    </row>
    <row r="17" spans="1:8" x14ac:dyDescent="0.2">
      <c r="A17" s="51">
        <v>6</v>
      </c>
      <c r="B17" s="52"/>
      <c r="C17" s="53"/>
      <c r="D17" s="52"/>
      <c r="E17" s="53"/>
      <c r="F17" s="54"/>
      <c r="G17" s="110" t="str">
        <f>IF(B17="","",MIN(ROUNDUP((C17*E17*Grenzen!$A$13/12*F17),0),Grenzen!$A$13))</f>
        <v/>
      </c>
      <c r="H17" s="55" t="str">
        <f>IF(OR(B17="",$C$7=""),"",(VLOOKUP($C$7,Grenzen!$A$3:$C$11,IF(D17=Grenzen!$C$1,3,2))*G17))</f>
        <v/>
      </c>
    </row>
    <row r="18" spans="1:8" x14ac:dyDescent="0.2">
      <c r="A18" s="51">
        <v>7</v>
      </c>
      <c r="B18" s="52"/>
      <c r="C18" s="53"/>
      <c r="D18" s="52"/>
      <c r="E18" s="53"/>
      <c r="F18" s="54"/>
      <c r="G18" s="110" t="str">
        <f>IF(B18="","",MIN(ROUNDUP((C18*E18*Grenzen!$A$13/12*F18),0),Grenzen!$A$13))</f>
        <v/>
      </c>
      <c r="H18" s="55" t="str">
        <f>IF(OR(B18="",$C$7=""),"",(VLOOKUP($C$7,Grenzen!$A$3:$C$11,IF(D18=Grenzen!$C$1,3,2))*G18))</f>
        <v/>
      </c>
    </row>
    <row r="19" spans="1:8" x14ac:dyDescent="0.2">
      <c r="A19" s="51">
        <v>8</v>
      </c>
      <c r="B19" s="52"/>
      <c r="C19" s="53"/>
      <c r="D19" s="52"/>
      <c r="E19" s="53"/>
      <c r="F19" s="54"/>
      <c r="G19" s="110" t="str">
        <f>IF(B19="","",MIN(ROUNDUP((C19*E19*Grenzen!$A$13/12*F19),0),Grenzen!$A$13))</f>
        <v/>
      </c>
      <c r="H19" s="55" t="str">
        <f>IF(OR(B19="",$C$7=""),"",(VLOOKUP($C$7,Grenzen!$A$3:$C$11,IF(D19=Grenzen!$C$1,3,2))*G19))</f>
        <v/>
      </c>
    </row>
    <row r="20" spans="1:8" x14ac:dyDescent="0.2">
      <c r="A20" s="51">
        <v>9</v>
      </c>
      <c r="B20" s="52"/>
      <c r="C20" s="53"/>
      <c r="D20" s="52"/>
      <c r="E20" s="53"/>
      <c r="F20" s="54"/>
      <c r="G20" s="110" t="str">
        <f>IF(B20="","",MIN(ROUNDUP((C20*E20*Grenzen!$A$13/12*F20),0),Grenzen!$A$13))</f>
        <v/>
      </c>
      <c r="H20" s="55" t="str">
        <f>IF(OR(B20="",$C$7=""),"",(VLOOKUP($C$7,Grenzen!$A$3:$C$11,IF(D20=Grenzen!$C$1,3,2))*G20))</f>
        <v/>
      </c>
    </row>
    <row r="21" spans="1:8" x14ac:dyDescent="0.2">
      <c r="A21" s="51">
        <v>10</v>
      </c>
      <c r="B21" s="52"/>
      <c r="C21" s="53"/>
      <c r="D21" s="52"/>
      <c r="E21" s="53"/>
      <c r="F21" s="54"/>
      <c r="G21" s="110" t="str">
        <f>IF(B21="","",MIN(ROUNDUP((C21*E21*Grenzen!$A$13/12*F21),0),Grenzen!$A$13))</f>
        <v/>
      </c>
      <c r="H21" s="55" t="str">
        <f>IF(OR(B21="",$C$7=""),"",(VLOOKUP($C$7,Grenzen!$A$3:$C$11,IF(D21=Grenzen!$C$1,3,2))*G21))</f>
        <v/>
      </c>
    </row>
    <row r="22" spans="1:8" x14ac:dyDescent="0.2">
      <c r="A22" s="51">
        <v>11</v>
      </c>
      <c r="B22" s="52"/>
      <c r="C22" s="53"/>
      <c r="D22" s="52"/>
      <c r="E22" s="53"/>
      <c r="F22" s="54"/>
      <c r="G22" s="110" t="str">
        <f>IF(B22="","",MIN(ROUNDUP((C22*E22*Grenzen!$A$13/12*F22),0),Grenzen!$A$13))</f>
        <v/>
      </c>
      <c r="H22" s="55" t="str">
        <f>IF(OR(B22="",$C$7=""),"",(VLOOKUP($C$7,Grenzen!$A$3:$C$11,IF(D22=Grenzen!$C$1,3,2))*G22))</f>
        <v/>
      </c>
    </row>
    <row r="23" spans="1:8" x14ac:dyDescent="0.2">
      <c r="A23" s="51">
        <v>12</v>
      </c>
      <c r="B23" s="52"/>
      <c r="C23" s="53"/>
      <c r="D23" s="52"/>
      <c r="E23" s="53"/>
      <c r="F23" s="54"/>
      <c r="G23" s="110" t="str">
        <f>IF(B23="","",MIN(ROUNDUP((C23*E23*Grenzen!$A$13/12*F23),0),Grenzen!$A$13))</f>
        <v/>
      </c>
      <c r="H23" s="55" t="str">
        <f>IF(OR(B23="",$C$7=""),"",(VLOOKUP($C$7,Grenzen!$A$3:$C$11,IF(D23=Grenzen!$C$1,3,2))*G23))</f>
        <v/>
      </c>
    </row>
    <row r="24" spans="1:8" x14ac:dyDescent="0.2">
      <c r="A24" s="51">
        <v>13</v>
      </c>
      <c r="B24" s="52"/>
      <c r="C24" s="53"/>
      <c r="D24" s="52"/>
      <c r="E24" s="53"/>
      <c r="F24" s="54"/>
      <c r="G24" s="110" t="str">
        <f>IF(B24="","",MIN(ROUNDUP((C24*E24*Grenzen!$A$13/12*F24),0),Grenzen!$A$13))</f>
        <v/>
      </c>
      <c r="H24" s="55" t="str">
        <f>IF(OR(B24="",$C$7=""),"",(VLOOKUP($C$7,Grenzen!$A$3:$C$11,IF(D24=Grenzen!$C$1,3,2))*G24))</f>
        <v/>
      </c>
    </row>
    <row r="25" spans="1:8" x14ac:dyDescent="0.2">
      <c r="A25" s="51">
        <v>14</v>
      </c>
      <c r="B25" s="52"/>
      <c r="C25" s="53"/>
      <c r="D25" s="52"/>
      <c r="E25" s="53"/>
      <c r="F25" s="54"/>
      <c r="G25" s="110" t="str">
        <f>IF(B25="","",MIN(ROUNDUP((C25*E25*Grenzen!$A$13/12*F25),0),Grenzen!$A$13))</f>
        <v/>
      </c>
      <c r="H25" s="55" t="str">
        <f>IF(OR(B25="",$C$7=""),"",(VLOOKUP($C$7,Grenzen!$A$3:$C$11,IF(D25=Grenzen!$C$1,3,2))*G25))</f>
        <v/>
      </c>
    </row>
    <row r="26" spans="1:8" x14ac:dyDescent="0.2">
      <c r="A26" s="51">
        <v>15</v>
      </c>
      <c r="B26" s="52"/>
      <c r="C26" s="53"/>
      <c r="D26" s="52"/>
      <c r="E26" s="53"/>
      <c r="F26" s="54"/>
      <c r="G26" s="110" t="str">
        <f>IF(B26="","",MIN(ROUNDUP((C26*E26*Grenzen!$A$13/12*F26),0),Grenzen!$A$13))</f>
        <v/>
      </c>
      <c r="H26" s="55" t="str">
        <f>IF(OR(B26="",$C$7=""),"",(VLOOKUP($C$7,Grenzen!$A$3:$C$11,IF(D26=Grenzen!$C$1,3,2))*G26))</f>
        <v/>
      </c>
    </row>
    <row r="27" spans="1:8" x14ac:dyDescent="0.2">
      <c r="A27" s="56"/>
      <c r="B27" s="56"/>
      <c r="C27" s="56"/>
      <c r="D27" s="56"/>
      <c r="E27" s="56"/>
      <c r="F27" s="57" t="s">
        <v>3</v>
      </c>
      <c r="G27" s="110">
        <f>SUM(G12:G26)</f>
        <v>0</v>
      </c>
      <c r="H27" s="55">
        <f>SUM(H12:H26)</f>
        <v>0</v>
      </c>
    </row>
    <row r="29" spans="1:8" x14ac:dyDescent="0.2">
      <c r="F29" s="6" t="s">
        <v>19</v>
      </c>
      <c r="H29" s="10">
        <f>ROUND(H27*15/100,2)</f>
        <v>0</v>
      </c>
    </row>
    <row r="30" spans="1:8" ht="15" thickBot="1" x14ac:dyDescent="0.25"/>
    <row r="31" spans="1:8" s="2" customFormat="1" ht="3.75" customHeight="1" x14ac:dyDescent="0.2">
      <c r="A31" s="26"/>
      <c r="B31" s="27"/>
      <c r="C31" s="27"/>
      <c r="D31" s="27"/>
      <c r="E31" s="27"/>
      <c r="F31" s="27"/>
      <c r="G31" s="27"/>
      <c r="H31" s="28"/>
    </row>
    <row r="32" spans="1:8" s="2" customFormat="1" ht="15.75" x14ac:dyDescent="0.25">
      <c r="A32" s="29" t="s">
        <v>24</v>
      </c>
      <c r="B32" s="30"/>
      <c r="C32" s="30"/>
      <c r="D32" s="30"/>
      <c r="E32" s="30"/>
      <c r="F32" s="30"/>
      <c r="G32" s="30"/>
      <c r="H32" s="31"/>
    </row>
    <row r="33" spans="1:8" s="2" customFormat="1" ht="3.75" customHeight="1" x14ac:dyDescent="0.25">
      <c r="A33" s="29"/>
      <c r="B33" s="30"/>
      <c r="C33" s="30"/>
      <c r="D33" s="30"/>
      <c r="E33" s="30"/>
      <c r="F33" s="30"/>
      <c r="G33" s="30"/>
      <c r="H33" s="31"/>
    </row>
    <row r="34" spans="1:8" s="2" customFormat="1" ht="15.75" x14ac:dyDescent="0.25">
      <c r="A34" s="29" t="s">
        <v>58</v>
      </c>
      <c r="B34" s="30"/>
      <c r="C34" s="30"/>
      <c r="D34" s="30"/>
      <c r="E34" s="30"/>
      <c r="F34" s="30"/>
      <c r="G34" s="30"/>
      <c r="H34" s="31"/>
    </row>
    <row r="35" spans="1:8" s="2" customFormat="1" ht="46.5" customHeight="1" x14ac:dyDescent="0.2">
      <c r="A35" s="172" t="s">
        <v>59</v>
      </c>
      <c r="B35" s="173"/>
      <c r="C35" s="173"/>
      <c r="D35" s="173"/>
      <c r="E35" s="173"/>
      <c r="F35" s="173"/>
      <c r="G35" s="173"/>
      <c r="H35" s="174"/>
    </row>
    <row r="36" spans="1:8" s="2" customFormat="1" ht="60" customHeight="1" x14ac:dyDescent="0.2">
      <c r="A36" s="172" t="s">
        <v>65</v>
      </c>
      <c r="B36" s="177"/>
      <c r="C36" s="177"/>
      <c r="D36" s="177"/>
      <c r="E36" s="177"/>
      <c r="F36" s="177"/>
      <c r="G36" s="177"/>
      <c r="H36" s="178"/>
    </row>
    <row r="37" spans="1:8" s="2" customFormat="1" ht="48" customHeight="1" x14ac:dyDescent="0.2">
      <c r="A37" s="172" t="s">
        <v>66</v>
      </c>
      <c r="B37" s="177"/>
      <c r="C37" s="177"/>
      <c r="D37" s="177"/>
      <c r="E37" s="177"/>
      <c r="F37" s="177"/>
      <c r="G37" s="177"/>
      <c r="H37" s="178"/>
    </row>
    <row r="38" spans="1:8" s="2" customFormat="1" x14ac:dyDescent="0.2">
      <c r="A38" s="172" t="s">
        <v>60</v>
      </c>
      <c r="B38" s="173"/>
      <c r="C38" s="173"/>
      <c r="D38" s="173"/>
      <c r="E38" s="173"/>
      <c r="F38" s="173"/>
      <c r="G38" s="173"/>
      <c r="H38" s="174"/>
    </row>
    <row r="39" spans="1:8" s="2" customFormat="1" ht="3.75" customHeight="1" x14ac:dyDescent="0.25">
      <c r="A39" s="29"/>
      <c r="B39" s="30"/>
      <c r="C39" s="30"/>
      <c r="D39" s="30"/>
      <c r="E39" s="30"/>
      <c r="F39" s="30"/>
      <c r="G39" s="30"/>
      <c r="H39" s="31"/>
    </row>
    <row r="40" spans="1:8" s="2" customFormat="1" ht="15" x14ac:dyDescent="0.25">
      <c r="A40" s="36" t="s">
        <v>25</v>
      </c>
      <c r="B40" s="30"/>
      <c r="C40" s="30"/>
      <c r="D40" s="30"/>
      <c r="E40" s="30"/>
      <c r="F40" s="30"/>
      <c r="G40" s="30"/>
      <c r="H40" s="31"/>
    </row>
    <row r="41" spans="1:8" s="2" customFormat="1" ht="28.5" customHeight="1" x14ac:dyDescent="0.2">
      <c r="A41" s="176" t="s">
        <v>28</v>
      </c>
      <c r="B41" s="173"/>
      <c r="C41" s="173"/>
      <c r="D41" s="173"/>
      <c r="E41" s="173"/>
      <c r="F41" s="173"/>
      <c r="G41" s="173"/>
      <c r="H41" s="174"/>
    </row>
    <row r="42" spans="1:8" s="2" customFormat="1" ht="3.75" customHeight="1" x14ac:dyDescent="0.25">
      <c r="A42" s="29"/>
      <c r="B42" s="30"/>
      <c r="C42" s="30"/>
      <c r="D42" s="30"/>
      <c r="E42" s="30"/>
      <c r="F42" s="30"/>
      <c r="G42" s="30"/>
      <c r="H42" s="31"/>
    </row>
    <row r="43" spans="1:8" s="2" customFormat="1" ht="15" x14ac:dyDescent="0.25">
      <c r="A43" s="36" t="s">
        <v>26</v>
      </c>
      <c r="B43" s="30"/>
      <c r="C43" s="30"/>
      <c r="D43" s="30"/>
      <c r="E43" s="30"/>
      <c r="F43" s="30"/>
      <c r="G43" s="30"/>
      <c r="H43" s="31"/>
    </row>
    <row r="44" spans="1:8" s="2" customFormat="1" ht="57" customHeight="1" x14ac:dyDescent="0.2">
      <c r="A44" s="172" t="s">
        <v>31</v>
      </c>
      <c r="B44" s="173"/>
      <c r="C44" s="173"/>
      <c r="D44" s="173"/>
      <c r="E44" s="173"/>
      <c r="F44" s="173"/>
      <c r="G44" s="173"/>
      <c r="H44" s="174"/>
    </row>
    <row r="45" spans="1:8" s="2" customFormat="1" ht="3.75" customHeight="1" x14ac:dyDescent="0.2">
      <c r="A45" s="103"/>
      <c r="B45" s="104"/>
      <c r="C45" s="104"/>
      <c r="D45" s="104"/>
      <c r="E45" s="104"/>
      <c r="F45" s="104"/>
      <c r="G45" s="104"/>
      <c r="H45" s="105"/>
    </row>
    <row r="46" spans="1:8" s="2" customFormat="1" ht="15" x14ac:dyDescent="0.25">
      <c r="A46" s="36" t="s">
        <v>27</v>
      </c>
      <c r="B46" s="104"/>
      <c r="C46" s="104"/>
      <c r="D46" s="104"/>
      <c r="E46" s="104"/>
      <c r="F46" s="104"/>
      <c r="G46" s="104"/>
      <c r="H46" s="105"/>
    </row>
    <row r="47" spans="1:8" s="2" customFormat="1" x14ac:dyDescent="0.2">
      <c r="A47" s="172" t="s">
        <v>51</v>
      </c>
      <c r="B47" s="173"/>
      <c r="C47" s="173"/>
      <c r="D47" s="173"/>
      <c r="E47" s="173"/>
      <c r="F47" s="173"/>
      <c r="G47" s="173"/>
      <c r="H47" s="174"/>
    </row>
    <row r="48" spans="1:8" s="2" customFormat="1" ht="3.75" customHeight="1" x14ac:dyDescent="0.25">
      <c r="A48" s="29"/>
      <c r="B48" s="30"/>
      <c r="C48" s="30"/>
      <c r="D48" s="30"/>
      <c r="E48" s="30"/>
      <c r="F48" s="30"/>
      <c r="G48" s="30"/>
      <c r="H48" s="31"/>
    </row>
    <row r="49" spans="1:8" s="2" customFormat="1" ht="15" x14ac:dyDescent="0.25">
      <c r="A49" s="36" t="s">
        <v>19</v>
      </c>
      <c r="B49" s="30"/>
      <c r="C49" s="30"/>
      <c r="D49" s="30"/>
      <c r="E49" s="30"/>
      <c r="F49" s="30"/>
      <c r="G49" s="30"/>
      <c r="H49" s="31"/>
    </row>
    <row r="50" spans="1:8" s="2" customFormat="1" ht="60" customHeight="1" x14ac:dyDescent="0.2">
      <c r="A50" s="172" t="s">
        <v>61</v>
      </c>
      <c r="B50" s="173"/>
      <c r="C50" s="173"/>
      <c r="D50" s="173"/>
      <c r="E50" s="173"/>
      <c r="F50" s="173"/>
      <c r="G50" s="173"/>
      <c r="H50" s="174"/>
    </row>
    <row r="51" spans="1:8" s="2" customFormat="1" ht="3.75" customHeight="1" x14ac:dyDescent="0.25">
      <c r="A51" s="29"/>
      <c r="B51" s="30"/>
      <c r="C51" s="30"/>
      <c r="D51" s="30"/>
      <c r="E51" s="30"/>
      <c r="F51" s="30"/>
      <c r="G51" s="30"/>
      <c r="H51" s="31"/>
    </row>
    <row r="52" spans="1:8" s="2" customFormat="1" ht="15" x14ac:dyDescent="0.25">
      <c r="A52" s="36" t="s">
        <v>29</v>
      </c>
      <c r="B52" s="30"/>
      <c r="C52" s="30"/>
      <c r="D52" s="30"/>
      <c r="E52" s="30"/>
      <c r="F52" s="30"/>
      <c r="G52" s="30"/>
      <c r="H52" s="31"/>
    </row>
    <row r="53" spans="1:8" s="2" customFormat="1" ht="28.5" customHeight="1" x14ac:dyDescent="0.2">
      <c r="A53" s="172" t="s">
        <v>62</v>
      </c>
      <c r="B53" s="173"/>
      <c r="C53" s="173"/>
      <c r="D53" s="173"/>
      <c r="E53" s="173"/>
      <c r="F53" s="173"/>
      <c r="G53" s="173"/>
      <c r="H53" s="174"/>
    </row>
    <row r="54" spans="1:8" s="2" customFormat="1" ht="3.75" customHeight="1" x14ac:dyDescent="0.25">
      <c r="A54" s="29"/>
      <c r="B54" s="30"/>
      <c r="C54" s="30"/>
      <c r="D54" s="30"/>
      <c r="E54" s="30"/>
      <c r="F54" s="30"/>
      <c r="G54" s="30"/>
      <c r="H54" s="31"/>
    </row>
    <row r="55" spans="1:8" s="2" customFormat="1" ht="15" x14ac:dyDescent="0.25">
      <c r="A55" s="37" t="s">
        <v>57</v>
      </c>
      <c r="B55" s="30"/>
      <c r="C55" s="30"/>
      <c r="D55" s="30"/>
      <c r="E55" s="30"/>
      <c r="F55" s="30"/>
      <c r="G55" s="30"/>
      <c r="H55" s="31"/>
    </row>
    <row r="56" spans="1:8" s="2" customFormat="1" ht="28.5" customHeight="1" x14ac:dyDescent="0.2">
      <c r="A56" s="175" t="s">
        <v>30</v>
      </c>
      <c r="B56" s="173"/>
      <c r="C56" s="173"/>
      <c r="D56" s="173"/>
      <c r="E56" s="173"/>
      <c r="F56" s="173"/>
      <c r="G56" s="173"/>
      <c r="H56" s="174"/>
    </row>
    <row r="57" spans="1:8" s="2" customFormat="1" ht="3.75" customHeight="1" thickBot="1" x14ac:dyDescent="0.25">
      <c r="A57" s="32"/>
      <c r="B57" s="33"/>
      <c r="C57" s="33"/>
      <c r="D57" s="33"/>
      <c r="E57" s="33"/>
      <c r="F57" s="33"/>
      <c r="G57" s="33"/>
      <c r="H57" s="34"/>
    </row>
    <row r="58" spans="1:8" x14ac:dyDescent="0.2">
      <c r="G58" s="35"/>
      <c r="H58" s="35"/>
    </row>
  </sheetData>
  <sheetProtection algorithmName="SHA-512" hashValue="/bTv9nzxGsundNLjWo2xACrrY+7+PpWUb+WKgB23+qlEGzLGTRtdPcxKFvV7XgDv8TrWEVCVFRuzAfWgCNxwQQ==" saltValue="bg2q280y4vfjrUWkMj0pvg==" spinCount="100000" sheet="1" selectLockedCells="1" sort="0"/>
  <mergeCells count="12">
    <mergeCell ref="A3:C3"/>
    <mergeCell ref="A5:C5"/>
    <mergeCell ref="A50:H50"/>
    <mergeCell ref="A56:H56"/>
    <mergeCell ref="A53:H53"/>
    <mergeCell ref="A41:H41"/>
    <mergeCell ref="A44:H44"/>
    <mergeCell ref="A47:H47"/>
    <mergeCell ref="A35:H35"/>
    <mergeCell ref="A36:H36"/>
    <mergeCell ref="A37:H37"/>
    <mergeCell ref="A38:H38"/>
  </mergeCells>
  <phoneticPr fontId="3" type="noConversion"/>
  <dataValidations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&amp;L&amp;8Stand: 06.08.2021&amp;C&amp;8Seite 5 von 13&amp;R&amp;8&amp;A</oddFooter>
  </headerFooter>
  <rowBreaks count="1" manualBreakCount="1">
    <brk id="3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Grenzen!$B$1:$C$1</xm:f>
          </x14:formula1>
          <xm:sqref>D12:D26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Normal="100" workbookViewId="0">
      <selection activeCell="C7" sqref="C7"/>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11</v>
      </c>
    </row>
    <row r="3" spans="1:8" s="2" customFormat="1" ht="12.75" x14ac:dyDescent="0.2">
      <c r="A3" s="148" t="str">
        <f>IF(Erläuterungen!C8 = "","",CONCATENATE(Erläuterungen!A8,":"," ",Erläuterungen!C8))</f>
        <v/>
      </c>
      <c r="B3" s="148"/>
      <c r="C3" s="148"/>
    </row>
    <row r="4" spans="1:8" s="2" customFormat="1" ht="5.25" customHeight="1" x14ac:dyDescent="0.2">
      <c r="C4" s="3"/>
    </row>
    <row r="5" spans="1:8" s="2" customFormat="1" ht="12.75" x14ac:dyDescent="0.2">
      <c r="A5" s="148" t="str">
        <f>IF(Erläuterungen!C10 = "","",CONCATENATE(Erläuterungen!A10,":"," ",Erläuterungen!C10))</f>
        <v/>
      </c>
      <c r="B5" s="148"/>
      <c r="C5" s="148"/>
    </row>
    <row r="6" spans="1:8" ht="5.25" customHeight="1" x14ac:dyDescent="0.2"/>
    <row r="7" spans="1:8" x14ac:dyDescent="0.2">
      <c r="B7" s="50" t="s">
        <v>33</v>
      </c>
      <c r="C7" s="126"/>
    </row>
    <row r="9" spans="1:8" s="7" customFormat="1" ht="11.25" x14ac:dyDescent="0.2">
      <c r="A9" s="21">
        <v>1</v>
      </c>
      <c r="B9" s="21">
        <v>2</v>
      </c>
      <c r="C9" s="21">
        <v>3</v>
      </c>
      <c r="D9" s="21">
        <v>4</v>
      </c>
      <c r="E9" s="21">
        <v>5</v>
      </c>
      <c r="F9" s="21">
        <v>6</v>
      </c>
      <c r="G9" s="21">
        <v>7</v>
      </c>
      <c r="H9" s="21">
        <v>8</v>
      </c>
    </row>
    <row r="10" spans="1:8" s="8" customFormat="1" ht="42.75" x14ac:dyDescent="0.2">
      <c r="A10" s="22" t="s">
        <v>12</v>
      </c>
      <c r="B10" s="22" t="s">
        <v>13</v>
      </c>
      <c r="C10" s="22" t="s">
        <v>14</v>
      </c>
      <c r="D10" s="22" t="s">
        <v>15</v>
      </c>
      <c r="E10" s="22" t="s">
        <v>16</v>
      </c>
      <c r="F10" s="22" t="s">
        <v>17</v>
      </c>
      <c r="G10" s="22" t="s">
        <v>53</v>
      </c>
      <c r="H10" s="22" t="s">
        <v>54</v>
      </c>
    </row>
    <row r="11" spans="1:8" s="9" customFormat="1" ht="11.25" x14ac:dyDescent="0.2">
      <c r="A11" s="23" t="s">
        <v>7</v>
      </c>
      <c r="B11" s="23" t="s">
        <v>7</v>
      </c>
      <c r="C11" s="23" t="s">
        <v>7</v>
      </c>
      <c r="D11" s="23" t="s">
        <v>52</v>
      </c>
      <c r="E11" s="23" t="s">
        <v>7</v>
      </c>
      <c r="F11" s="23" t="s">
        <v>7</v>
      </c>
      <c r="G11" s="23" t="s">
        <v>5</v>
      </c>
      <c r="H11" s="23" t="s">
        <v>5</v>
      </c>
    </row>
    <row r="12" spans="1:8" x14ac:dyDescent="0.2">
      <c r="A12" s="51">
        <v>1</v>
      </c>
      <c r="B12" s="52"/>
      <c r="C12" s="53"/>
      <c r="D12" s="52"/>
      <c r="E12" s="53"/>
      <c r="F12" s="54"/>
      <c r="G12" s="110" t="str">
        <f>IF(B12="","",MIN(ROUNDUP((C12*E12*Grenzen!$A$13/12*F12),0),Grenzen!$A$13))</f>
        <v/>
      </c>
      <c r="H12" s="55" t="str">
        <f>IF(OR(B12="",$C$7=""),"",(VLOOKUP($C$7,Grenzen!$A$3:$C$11,IF(D12=Grenzen!$C$1,3,2))*G12))</f>
        <v/>
      </c>
    </row>
    <row r="13" spans="1:8" x14ac:dyDescent="0.2">
      <c r="A13" s="51">
        <v>2</v>
      </c>
      <c r="B13" s="52"/>
      <c r="C13" s="53"/>
      <c r="D13" s="52"/>
      <c r="E13" s="53"/>
      <c r="F13" s="54"/>
      <c r="G13" s="110" t="str">
        <f>IF(B13="","",MIN(ROUNDUP((C13*E13*Grenzen!$A$13/12*F13),0),Grenzen!$A$13))</f>
        <v/>
      </c>
      <c r="H13" s="55" t="str">
        <f>IF(OR(B13="",$C$7=""),"",(VLOOKUP($C$7,Grenzen!$A$3:$C$11,IF(D13=Grenzen!$C$1,3,2))*G13))</f>
        <v/>
      </c>
    </row>
    <row r="14" spans="1:8" x14ac:dyDescent="0.2">
      <c r="A14" s="51">
        <v>3</v>
      </c>
      <c r="B14" s="52"/>
      <c r="C14" s="53"/>
      <c r="D14" s="52"/>
      <c r="E14" s="53"/>
      <c r="F14" s="54"/>
      <c r="G14" s="110" t="str">
        <f>IF(B14="","",MIN(ROUNDUP((C14*E14*Grenzen!$A$13/12*F14),0),Grenzen!$A$13))</f>
        <v/>
      </c>
      <c r="H14" s="55" t="str">
        <f>IF(OR(B14="",$C$7=""),"",(VLOOKUP($C$7,Grenzen!$A$3:$C$11,IF(D14=Grenzen!$C$1,3,2))*G14))</f>
        <v/>
      </c>
    </row>
    <row r="15" spans="1:8" x14ac:dyDescent="0.2">
      <c r="A15" s="51">
        <v>4</v>
      </c>
      <c r="B15" s="52"/>
      <c r="C15" s="53"/>
      <c r="D15" s="52"/>
      <c r="E15" s="53"/>
      <c r="F15" s="54"/>
      <c r="G15" s="110" t="str">
        <f>IF(B15="","",MIN(ROUNDUP((C15*E15*Grenzen!$A$13/12*F15),0),Grenzen!$A$13))</f>
        <v/>
      </c>
      <c r="H15" s="55" t="str">
        <f>IF(OR(B15="",$C$7=""),"",(VLOOKUP($C$7,Grenzen!$A$3:$C$11,IF(D15=Grenzen!$C$1,3,2))*G15))</f>
        <v/>
      </c>
    </row>
    <row r="16" spans="1:8" x14ac:dyDescent="0.2">
      <c r="A16" s="51">
        <v>5</v>
      </c>
      <c r="B16" s="52"/>
      <c r="C16" s="53"/>
      <c r="D16" s="52"/>
      <c r="E16" s="53"/>
      <c r="F16" s="54"/>
      <c r="G16" s="110" t="str">
        <f>IF(B16="","",MIN(ROUNDUP((C16*E16*Grenzen!$A$13/12*F16),0),Grenzen!$A$13))</f>
        <v/>
      </c>
      <c r="H16" s="55" t="str">
        <f>IF(OR(B16="",$C$7=""),"",(VLOOKUP($C$7,Grenzen!$A$3:$C$11,IF(D16=Grenzen!$C$1,3,2))*G16))</f>
        <v/>
      </c>
    </row>
    <row r="17" spans="1:8" x14ac:dyDescent="0.2">
      <c r="A17" s="51">
        <v>6</v>
      </c>
      <c r="B17" s="52"/>
      <c r="C17" s="53"/>
      <c r="D17" s="52"/>
      <c r="E17" s="53"/>
      <c r="F17" s="54"/>
      <c r="G17" s="110" t="str">
        <f>IF(B17="","",MIN(ROUNDUP((C17*E17*Grenzen!$A$13/12*F17),0),Grenzen!$A$13))</f>
        <v/>
      </c>
      <c r="H17" s="55" t="str">
        <f>IF(OR(B17="",$C$7=""),"",(VLOOKUP($C$7,Grenzen!$A$3:$C$11,IF(D17=Grenzen!$C$1,3,2))*G17))</f>
        <v/>
      </c>
    </row>
    <row r="18" spans="1:8" x14ac:dyDescent="0.2">
      <c r="A18" s="51">
        <v>7</v>
      </c>
      <c r="B18" s="52"/>
      <c r="C18" s="53"/>
      <c r="D18" s="52"/>
      <c r="E18" s="53"/>
      <c r="F18" s="54"/>
      <c r="G18" s="110" t="str">
        <f>IF(B18="","",MIN(ROUNDUP((C18*E18*Grenzen!$A$13/12*F18),0),Grenzen!$A$13))</f>
        <v/>
      </c>
      <c r="H18" s="55" t="str">
        <f>IF(OR(B18="",$C$7=""),"",(VLOOKUP($C$7,Grenzen!$A$3:$C$11,IF(D18=Grenzen!$C$1,3,2))*G18))</f>
        <v/>
      </c>
    </row>
    <row r="19" spans="1:8" x14ac:dyDescent="0.2">
      <c r="A19" s="51">
        <v>8</v>
      </c>
      <c r="B19" s="52"/>
      <c r="C19" s="53"/>
      <c r="D19" s="52"/>
      <c r="E19" s="53"/>
      <c r="F19" s="54"/>
      <c r="G19" s="110" t="str">
        <f>IF(B19="","",MIN(ROUNDUP((C19*E19*Grenzen!$A$13/12*F19),0),Grenzen!$A$13))</f>
        <v/>
      </c>
      <c r="H19" s="55" t="str">
        <f>IF(OR(B19="",$C$7=""),"",(VLOOKUP($C$7,Grenzen!$A$3:$C$11,IF(D19=Grenzen!$C$1,3,2))*G19))</f>
        <v/>
      </c>
    </row>
    <row r="20" spans="1:8" x14ac:dyDescent="0.2">
      <c r="A20" s="51">
        <v>9</v>
      </c>
      <c r="B20" s="52"/>
      <c r="C20" s="53"/>
      <c r="D20" s="52"/>
      <c r="E20" s="53"/>
      <c r="F20" s="54"/>
      <c r="G20" s="110" t="str">
        <f>IF(B20="","",MIN(ROUNDUP((C20*E20*Grenzen!$A$13/12*F20),0),Grenzen!$A$13))</f>
        <v/>
      </c>
      <c r="H20" s="55" t="str">
        <f>IF(OR(B20="",$C$7=""),"",(VLOOKUP($C$7,Grenzen!$A$3:$C$11,IF(D20=Grenzen!$C$1,3,2))*G20))</f>
        <v/>
      </c>
    </row>
    <row r="21" spans="1:8" x14ac:dyDescent="0.2">
      <c r="A21" s="51">
        <v>10</v>
      </c>
      <c r="B21" s="52"/>
      <c r="C21" s="53"/>
      <c r="D21" s="52"/>
      <c r="E21" s="53"/>
      <c r="F21" s="54"/>
      <c r="G21" s="110" t="str">
        <f>IF(B21="","",MIN(ROUNDUP((C21*E21*Grenzen!$A$13/12*F21),0),Grenzen!$A$13))</f>
        <v/>
      </c>
      <c r="H21" s="55" t="str">
        <f>IF(OR(B21="",$C$7=""),"",(VLOOKUP($C$7,Grenzen!$A$3:$C$11,IF(D21=Grenzen!$C$1,3,2))*G21))</f>
        <v/>
      </c>
    </row>
    <row r="22" spans="1:8" x14ac:dyDescent="0.2">
      <c r="A22" s="51">
        <v>11</v>
      </c>
      <c r="B22" s="52"/>
      <c r="C22" s="53"/>
      <c r="D22" s="52"/>
      <c r="E22" s="53"/>
      <c r="F22" s="54"/>
      <c r="G22" s="110" t="str">
        <f>IF(B22="","",MIN(ROUNDUP((C22*E22*Grenzen!$A$13/12*F22),0),Grenzen!$A$13))</f>
        <v/>
      </c>
      <c r="H22" s="55" t="str">
        <f>IF(OR(B22="",$C$7=""),"",(VLOOKUP($C$7,Grenzen!$A$3:$C$11,IF(D22=Grenzen!$C$1,3,2))*G22))</f>
        <v/>
      </c>
    </row>
    <row r="23" spans="1:8" x14ac:dyDescent="0.2">
      <c r="A23" s="51">
        <v>12</v>
      </c>
      <c r="B23" s="52"/>
      <c r="C23" s="53"/>
      <c r="D23" s="52"/>
      <c r="E23" s="53"/>
      <c r="F23" s="54"/>
      <c r="G23" s="110" t="str">
        <f>IF(B23="","",MIN(ROUNDUP((C23*E23*Grenzen!$A$13/12*F23),0),Grenzen!$A$13))</f>
        <v/>
      </c>
      <c r="H23" s="55" t="str">
        <f>IF(OR(B23="",$C$7=""),"",(VLOOKUP($C$7,Grenzen!$A$3:$C$11,IF(D23=Grenzen!$C$1,3,2))*G23))</f>
        <v/>
      </c>
    </row>
    <row r="24" spans="1:8" x14ac:dyDescent="0.2">
      <c r="A24" s="51">
        <v>13</v>
      </c>
      <c r="B24" s="52"/>
      <c r="C24" s="53"/>
      <c r="D24" s="52"/>
      <c r="E24" s="53"/>
      <c r="F24" s="54"/>
      <c r="G24" s="110" t="str">
        <f>IF(B24="","",MIN(ROUNDUP((C24*E24*Grenzen!$A$13/12*F24),0),Grenzen!$A$13))</f>
        <v/>
      </c>
      <c r="H24" s="55" t="str">
        <f>IF(OR(B24="",$C$7=""),"",(VLOOKUP($C$7,Grenzen!$A$3:$C$11,IF(D24=Grenzen!$C$1,3,2))*G24))</f>
        <v/>
      </c>
    </row>
    <row r="25" spans="1:8" x14ac:dyDescent="0.2">
      <c r="A25" s="51">
        <v>14</v>
      </c>
      <c r="B25" s="52"/>
      <c r="C25" s="53"/>
      <c r="D25" s="52"/>
      <c r="E25" s="53"/>
      <c r="F25" s="54"/>
      <c r="G25" s="110" t="str">
        <f>IF(B25="","",MIN(ROUNDUP((C25*E25*Grenzen!$A$13/12*F25),0),Grenzen!$A$13))</f>
        <v/>
      </c>
      <c r="H25" s="55" t="str">
        <f>IF(OR(B25="",$C$7=""),"",(VLOOKUP($C$7,Grenzen!$A$3:$C$11,IF(D25=Grenzen!$C$1,3,2))*G25))</f>
        <v/>
      </c>
    </row>
    <row r="26" spans="1:8" x14ac:dyDescent="0.2">
      <c r="A26" s="51">
        <v>15</v>
      </c>
      <c r="B26" s="52"/>
      <c r="C26" s="53"/>
      <c r="D26" s="52"/>
      <c r="E26" s="53"/>
      <c r="F26" s="54"/>
      <c r="G26" s="110" t="str">
        <f>IF(B26="","",MIN(ROUNDUP((C26*E26*Grenzen!$A$13/12*F26),0),Grenzen!$A$13))</f>
        <v/>
      </c>
      <c r="H26" s="55" t="str">
        <f>IF(OR(B26="",$C$7=""),"",(VLOOKUP($C$7,Grenzen!$A$3:$C$11,IF(D26=Grenzen!$C$1,3,2))*G26))</f>
        <v/>
      </c>
    </row>
    <row r="27" spans="1:8" x14ac:dyDescent="0.2">
      <c r="A27" s="56"/>
      <c r="B27" s="56"/>
      <c r="C27" s="56"/>
      <c r="D27" s="56"/>
      <c r="E27" s="56"/>
      <c r="F27" s="57" t="s">
        <v>3</v>
      </c>
      <c r="G27" s="110">
        <f>SUM(G12:G26)</f>
        <v>0</v>
      </c>
      <c r="H27" s="55">
        <f>SUM(H12:H26)</f>
        <v>0</v>
      </c>
    </row>
    <row r="29" spans="1:8" x14ac:dyDescent="0.2">
      <c r="F29" s="6" t="s">
        <v>19</v>
      </c>
      <c r="H29" s="10">
        <f>ROUND(H27*15/100,2)</f>
        <v>0</v>
      </c>
    </row>
    <row r="30" spans="1:8" ht="15" thickBot="1" x14ac:dyDescent="0.25"/>
    <row r="31" spans="1:8" s="2" customFormat="1" ht="3.75" customHeight="1" x14ac:dyDescent="0.2">
      <c r="A31" s="26"/>
      <c r="B31" s="27"/>
      <c r="C31" s="27"/>
      <c r="D31" s="27"/>
      <c r="E31" s="27"/>
      <c r="F31" s="27"/>
      <c r="G31" s="27"/>
      <c r="H31" s="28"/>
    </row>
    <row r="32" spans="1:8" s="2" customFormat="1" ht="15.75" x14ac:dyDescent="0.25">
      <c r="A32" s="29" t="s">
        <v>24</v>
      </c>
      <c r="B32" s="30"/>
      <c r="C32" s="30"/>
      <c r="D32" s="30"/>
      <c r="E32" s="30"/>
      <c r="F32" s="30"/>
      <c r="G32" s="30"/>
      <c r="H32" s="31"/>
    </row>
    <row r="33" spans="1:8" s="2" customFormat="1" ht="3.75" customHeight="1" x14ac:dyDescent="0.25">
      <c r="A33" s="29"/>
      <c r="B33" s="30"/>
      <c r="C33" s="30"/>
      <c r="D33" s="30"/>
      <c r="E33" s="30"/>
      <c r="F33" s="30"/>
      <c r="G33" s="30"/>
      <c r="H33" s="31"/>
    </row>
    <row r="34" spans="1:8" s="2" customFormat="1" ht="15.75" x14ac:dyDescent="0.25">
      <c r="A34" s="29" t="s">
        <v>58</v>
      </c>
      <c r="B34" s="30"/>
      <c r="C34" s="30"/>
      <c r="D34" s="30"/>
      <c r="E34" s="30"/>
      <c r="F34" s="30"/>
      <c r="G34" s="30"/>
      <c r="H34" s="31"/>
    </row>
    <row r="35" spans="1:8" s="2" customFormat="1" ht="46.5" customHeight="1" x14ac:dyDescent="0.2">
      <c r="A35" s="176" t="s">
        <v>59</v>
      </c>
      <c r="B35" s="173"/>
      <c r="C35" s="173"/>
      <c r="D35" s="173"/>
      <c r="E35" s="173"/>
      <c r="F35" s="173"/>
      <c r="G35" s="173"/>
      <c r="H35" s="174"/>
    </row>
    <row r="36" spans="1:8" s="2" customFormat="1" ht="60" customHeight="1" x14ac:dyDescent="0.2">
      <c r="A36" s="172" t="s">
        <v>65</v>
      </c>
      <c r="B36" s="177"/>
      <c r="C36" s="177"/>
      <c r="D36" s="177"/>
      <c r="E36" s="177"/>
      <c r="F36" s="177"/>
      <c r="G36" s="177"/>
      <c r="H36" s="178"/>
    </row>
    <row r="37" spans="1:8" s="2" customFormat="1" ht="48" customHeight="1" x14ac:dyDescent="0.2">
      <c r="A37" s="172" t="s">
        <v>66</v>
      </c>
      <c r="B37" s="177"/>
      <c r="C37" s="177"/>
      <c r="D37" s="177"/>
      <c r="E37" s="177"/>
      <c r="F37" s="177"/>
      <c r="G37" s="177"/>
      <c r="H37" s="178"/>
    </row>
    <row r="38" spans="1:8" s="2" customFormat="1" x14ac:dyDescent="0.2">
      <c r="A38" s="172" t="s">
        <v>60</v>
      </c>
      <c r="B38" s="177"/>
      <c r="C38" s="177"/>
      <c r="D38" s="177"/>
      <c r="E38" s="177"/>
      <c r="F38" s="177"/>
      <c r="G38" s="177"/>
      <c r="H38" s="178"/>
    </row>
    <row r="39" spans="1:8" s="2" customFormat="1" ht="3.75" customHeight="1" x14ac:dyDescent="0.25">
      <c r="A39" s="29"/>
      <c r="B39" s="30"/>
      <c r="C39" s="30"/>
      <c r="D39" s="30"/>
      <c r="E39" s="30"/>
      <c r="F39" s="30"/>
      <c r="G39" s="30"/>
      <c r="H39" s="31"/>
    </row>
    <row r="40" spans="1:8" s="2" customFormat="1" ht="15" x14ac:dyDescent="0.25">
      <c r="A40" s="36" t="s">
        <v>25</v>
      </c>
      <c r="B40" s="30"/>
      <c r="C40" s="30"/>
      <c r="D40" s="30"/>
      <c r="E40" s="30"/>
      <c r="F40" s="30"/>
      <c r="G40" s="30"/>
      <c r="H40" s="31"/>
    </row>
    <row r="41" spans="1:8" s="2" customFormat="1" ht="28.5" customHeight="1" x14ac:dyDescent="0.2">
      <c r="A41" s="176" t="s">
        <v>28</v>
      </c>
      <c r="B41" s="173"/>
      <c r="C41" s="173"/>
      <c r="D41" s="173"/>
      <c r="E41" s="173"/>
      <c r="F41" s="173"/>
      <c r="G41" s="173"/>
      <c r="H41" s="174"/>
    </row>
    <row r="42" spans="1:8" s="2" customFormat="1" ht="3.75" customHeight="1" x14ac:dyDescent="0.25">
      <c r="A42" s="29"/>
      <c r="B42" s="30"/>
      <c r="C42" s="30"/>
      <c r="D42" s="30"/>
      <c r="E42" s="30"/>
      <c r="F42" s="30"/>
      <c r="G42" s="30"/>
      <c r="H42" s="31"/>
    </row>
    <row r="43" spans="1:8" s="2" customFormat="1" ht="15" x14ac:dyDescent="0.25">
      <c r="A43" s="36" t="s">
        <v>26</v>
      </c>
      <c r="B43" s="30"/>
      <c r="C43" s="30"/>
      <c r="D43" s="30"/>
      <c r="E43" s="30"/>
      <c r="F43" s="30"/>
      <c r="G43" s="30"/>
      <c r="H43" s="31"/>
    </row>
    <row r="44" spans="1:8" s="2" customFormat="1" ht="57" customHeight="1" x14ac:dyDescent="0.2">
      <c r="A44" s="172" t="s">
        <v>31</v>
      </c>
      <c r="B44" s="173"/>
      <c r="C44" s="173"/>
      <c r="D44" s="173"/>
      <c r="E44" s="173"/>
      <c r="F44" s="173"/>
      <c r="G44" s="173"/>
      <c r="H44" s="174"/>
    </row>
    <row r="45" spans="1:8" s="2" customFormat="1" ht="3.75" customHeight="1" x14ac:dyDescent="0.2">
      <c r="A45" s="103"/>
      <c r="B45" s="104"/>
      <c r="C45" s="104"/>
      <c r="D45" s="104"/>
      <c r="E45" s="104"/>
      <c r="F45" s="104"/>
      <c r="G45" s="104"/>
      <c r="H45" s="105"/>
    </row>
    <row r="46" spans="1:8" s="2" customFormat="1" ht="15" x14ac:dyDescent="0.25">
      <c r="A46" s="36" t="s">
        <v>27</v>
      </c>
      <c r="B46" s="104"/>
      <c r="C46" s="104"/>
      <c r="D46" s="104"/>
      <c r="E46" s="104"/>
      <c r="F46" s="104"/>
      <c r="G46" s="104"/>
      <c r="H46" s="105"/>
    </row>
    <row r="47" spans="1:8" s="2" customFormat="1" x14ac:dyDescent="0.2">
      <c r="A47" s="172" t="s">
        <v>51</v>
      </c>
      <c r="B47" s="173"/>
      <c r="C47" s="173"/>
      <c r="D47" s="173"/>
      <c r="E47" s="173"/>
      <c r="F47" s="173"/>
      <c r="G47" s="173"/>
      <c r="H47" s="174"/>
    </row>
    <row r="48" spans="1:8" s="2" customFormat="1" ht="3.75" customHeight="1" x14ac:dyDescent="0.25">
      <c r="A48" s="29"/>
      <c r="B48" s="30"/>
      <c r="C48" s="30"/>
      <c r="D48" s="30"/>
      <c r="E48" s="30"/>
      <c r="F48" s="30"/>
      <c r="G48" s="30"/>
      <c r="H48" s="31"/>
    </row>
    <row r="49" spans="1:8" s="2" customFormat="1" ht="15" x14ac:dyDescent="0.25">
      <c r="A49" s="36" t="s">
        <v>19</v>
      </c>
      <c r="B49" s="30"/>
      <c r="C49" s="30"/>
      <c r="D49" s="30"/>
      <c r="E49" s="30"/>
      <c r="F49" s="30"/>
      <c r="G49" s="30"/>
      <c r="H49" s="31"/>
    </row>
    <row r="50" spans="1:8" s="2" customFormat="1" ht="60" customHeight="1" x14ac:dyDescent="0.2">
      <c r="A50" s="172" t="s">
        <v>61</v>
      </c>
      <c r="B50" s="173"/>
      <c r="C50" s="173"/>
      <c r="D50" s="173"/>
      <c r="E50" s="173"/>
      <c r="F50" s="173"/>
      <c r="G50" s="173"/>
      <c r="H50" s="174"/>
    </row>
    <row r="51" spans="1:8" s="2" customFormat="1" ht="3.75" customHeight="1" x14ac:dyDescent="0.25">
      <c r="A51" s="29"/>
      <c r="B51" s="30"/>
      <c r="C51" s="30"/>
      <c r="D51" s="30"/>
      <c r="E51" s="30"/>
      <c r="F51" s="30"/>
      <c r="G51" s="30"/>
      <c r="H51" s="31"/>
    </row>
    <row r="52" spans="1:8" s="2" customFormat="1" ht="15" x14ac:dyDescent="0.25">
      <c r="A52" s="36" t="s">
        <v>29</v>
      </c>
      <c r="B52" s="30"/>
      <c r="C52" s="30"/>
      <c r="D52" s="30"/>
      <c r="E52" s="30"/>
      <c r="F52" s="30"/>
      <c r="G52" s="30"/>
      <c r="H52" s="31"/>
    </row>
    <row r="53" spans="1:8" s="2" customFormat="1" ht="28.5" customHeight="1" x14ac:dyDescent="0.2">
      <c r="A53" s="172" t="s">
        <v>62</v>
      </c>
      <c r="B53" s="173"/>
      <c r="C53" s="173"/>
      <c r="D53" s="173"/>
      <c r="E53" s="173"/>
      <c r="F53" s="173"/>
      <c r="G53" s="173"/>
      <c r="H53" s="174"/>
    </row>
    <row r="54" spans="1:8" s="2" customFormat="1" ht="3.75" customHeight="1" x14ac:dyDescent="0.25">
      <c r="A54" s="29"/>
      <c r="B54" s="30"/>
      <c r="C54" s="30"/>
      <c r="D54" s="30"/>
      <c r="E54" s="30"/>
      <c r="F54" s="30"/>
      <c r="G54" s="30"/>
      <c r="H54" s="31"/>
    </row>
    <row r="55" spans="1:8" s="2" customFormat="1" ht="15" x14ac:dyDescent="0.25">
      <c r="A55" s="37" t="s">
        <v>57</v>
      </c>
      <c r="B55" s="30"/>
      <c r="C55" s="30"/>
      <c r="D55" s="30"/>
      <c r="E55" s="30"/>
      <c r="F55" s="30"/>
      <c r="G55" s="30"/>
      <c r="H55" s="31"/>
    </row>
    <row r="56" spans="1:8" s="2" customFormat="1" ht="28.5" customHeight="1" x14ac:dyDescent="0.2">
      <c r="A56" s="175" t="s">
        <v>30</v>
      </c>
      <c r="B56" s="173"/>
      <c r="C56" s="173"/>
      <c r="D56" s="173"/>
      <c r="E56" s="173"/>
      <c r="F56" s="173"/>
      <c r="G56" s="173"/>
      <c r="H56" s="174"/>
    </row>
    <row r="57" spans="1:8" s="2" customFormat="1" ht="3.75" customHeight="1" thickBot="1" x14ac:dyDescent="0.25">
      <c r="A57" s="32"/>
      <c r="B57" s="33"/>
      <c r="C57" s="33"/>
      <c r="D57" s="33"/>
      <c r="E57" s="33"/>
      <c r="F57" s="33"/>
      <c r="G57" s="33"/>
      <c r="H57" s="34"/>
    </row>
    <row r="58" spans="1:8" x14ac:dyDescent="0.2">
      <c r="G58" s="35"/>
      <c r="H58" s="35"/>
    </row>
  </sheetData>
  <sheetProtection algorithmName="SHA-512" hashValue="RxfVbvW85akzLCafqm6eeubkIlpOU+KcO9d8A8UsvQjMdgf+KV9hbhEWeJ/+lmW0qqkx3b6QwsfhWjRq6iB8Sg==" saltValue="IdItZ5W8S6OgN/CHgwUAng==" spinCount="100000" sheet="1" selectLockedCells="1" sort="0"/>
  <mergeCells count="12">
    <mergeCell ref="A53:H53"/>
    <mergeCell ref="A56:H56"/>
    <mergeCell ref="A3:C3"/>
    <mergeCell ref="A5:C5"/>
    <mergeCell ref="A41:H41"/>
    <mergeCell ref="A44:H44"/>
    <mergeCell ref="A47:H47"/>
    <mergeCell ref="A50:H50"/>
    <mergeCell ref="A35:H35"/>
    <mergeCell ref="A36:H36"/>
    <mergeCell ref="A37:H37"/>
    <mergeCell ref="A38:H38"/>
  </mergeCells>
  <dataValidations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&amp;L&amp;8Stand: 06.08.2021&amp;C&amp;8Seite 6 von 13&amp;R&amp;8&amp;A</oddFooter>
  </headerFooter>
  <rowBreaks count="1" manualBreakCount="1">
    <brk id="3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Grenzen!$B$1:$C$1</xm:f>
          </x14:formula1>
          <xm:sqref>D12:D26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Normal="100" workbookViewId="0">
      <selection activeCell="C7" sqref="C7"/>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11</v>
      </c>
    </row>
    <row r="3" spans="1:8" s="2" customFormat="1" ht="12.75" x14ac:dyDescent="0.2">
      <c r="A3" s="148" t="str">
        <f>IF(Erläuterungen!C8 = "","",CONCATENATE(Erläuterungen!A8,":"," ",Erläuterungen!C8))</f>
        <v/>
      </c>
      <c r="B3" s="148"/>
      <c r="C3" s="148"/>
    </row>
    <row r="4" spans="1:8" s="2" customFormat="1" ht="5.25" customHeight="1" x14ac:dyDescent="0.2">
      <c r="C4" s="3"/>
    </row>
    <row r="5" spans="1:8" s="2" customFormat="1" ht="12.75" x14ac:dyDescent="0.2">
      <c r="A5" s="148" t="str">
        <f>IF(Erläuterungen!C10 = "","",CONCATENATE(Erläuterungen!A10,":"," ",Erläuterungen!C10))</f>
        <v/>
      </c>
      <c r="B5" s="148"/>
      <c r="C5" s="148"/>
    </row>
    <row r="6" spans="1:8" ht="5.25" customHeight="1" x14ac:dyDescent="0.2"/>
    <row r="7" spans="1:8" x14ac:dyDescent="0.2">
      <c r="B7" s="50" t="s">
        <v>33</v>
      </c>
      <c r="C7" s="126"/>
    </row>
    <row r="9" spans="1:8" s="7" customFormat="1" ht="11.25" x14ac:dyDescent="0.2">
      <c r="A9" s="21">
        <v>1</v>
      </c>
      <c r="B9" s="21">
        <v>2</v>
      </c>
      <c r="C9" s="21">
        <v>3</v>
      </c>
      <c r="D9" s="21">
        <v>4</v>
      </c>
      <c r="E9" s="21">
        <v>5</v>
      </c>
      <c r="F9" s="21">
        <v>6</v>
      </c>
      <c r="G9" s="21">
        <v>7</v>
      </c>
      <c r="H9" s="21">
        <v>8</v>
      </c>
    </row>
    <row r="10" spans="1:8" s="8" customFormat="1" ht="42.75" x14ac:dyDescent="0.2">
      <c r="A10" s="22" t="s">
        <v>12</v>
      </c>
      <c r="B10" s="22" t="s">
        <v>13</v>
      </c>
      <c r="C10" s="22" t="s">
        <v>14</v>
      </c>
      <c r="D10" s="22" t="s">
        <v>15</v>
      </c>
      <c r="E10" s="22" t="s">
        <v>16</v>
      </c>
      <c r="F10" s="22" t="s">
        <v>17</v>
      </c>
      <c r="G10" s="22" t="s">
        <v>53</v>
      </c>
      <c r="H10" s="22" t="s">
        <v>54</v>
      </c>
    </row>
    <row r="11" spans="1:8" s="9" customFormat="1" ht="11.25" x14ac:dyDescent="0.2">
      <c r="A11" s="23" t="s">
        <v>7</v>
      </c>
      <c r="B11" s="23" t="s">
        <v>7</v>
      </c>
      <c r="C11" s="23" t="s">
        <v>7</v>
      </c>
      <c r="D11" s="23" t="s">
        <v>52</v>
      </c>
      <c r="E11" s="23" t="s">
        <v>7</v>
      </c>
      <c r="F11" s="23" t="s">
        <v>7</v>
      </c>
      <c r="G11" s="23" t="s">
        <v>5</v>
      </c>
      <c r="H11" s="23" t="s">
        <v>5</v>
      </c>
    </row>
    <row r="12" spans="1:8" x14ac:dyDescent="0.2">
      <c r="A12" s="51">
        <v>1</v>
      </c>
      <c r="B12" s="52"/>
      <c r="C12" s="53"/>
      <c r="D12" s="52"/>
      <c r="E12" s="53"/>
      <c r="F12" s="54"/>
      <c r="G12" s="110" t="str">
        <f>IF(B12="","",MIN(ROUNDUP((C12*E12*Grenzen!$A$13/12*F12),0),Grenzen!$A$13))</f>
        <v/>
      </c>
      <c r="H12" s="55" t="str">
        <f>IF(OR(B12="",$C$7=""),"",(VLOOKUP($C$7,Grenzen!$A$3:$C$11,IF(D12=Grenzen!$C$1,3,2))*G12))</f>
        <v/>
      </c>
    </row>
    <row r="13" spans="1:8" x14ac:dyDescent="0.2">
      <c r="A13" s="51">
        <v>2</v>
      </c>
      <c r="B13" s="52"/>
      <c r="C13" s="53"/>
      <c r="D13" s="52"/>
      <c r="E13" s="53"/>
      <c r="F13" s="54"/>
      <c r="G13" s="110" t="str">
        <f>IF(B13="","",MIN(ROUNDUP((C13*E13*Grenzen!$A$13/12*F13),0),Grenzen!$A$13))</f>
        <v/>
      </c>
      <c r="H13" s="55" t="str">
        <f>IF(OR(B13="",$C$7=""),"",(VLOOKUP($C$7,Grenzen!$A$3:$C$11,IF(D13=Grenzen!$C$1,3,2))*G13))</f>
        <v/>
      </c>
    </row>
    <row r="14" spans="1:8" x14ac:dyDescent="0.2">
      <c r="A14" s="51">
        <v>3</v>
      </c>
      <c r="B14" s="52"/>
      <c r="C14" s="53"/>
      <c r="D14" s="52"/>
      <c r="E14" s="53"/>
      <c r="F14" s="54"/>
      <c r="G14" s="110" t="str">
        <f>IF(B14="","",MIN(ROUNDUP((C14*E14*Grenzen!$A$13/12*F14),0),Grenzen!$A$13))</f>
        <v/>
      </c>
      <c r="H14" s="55" t="str">
        <f>IF(OR(B14="",$C$7=""),"",(VLOOKUP($C$7,Grenzen!$A$3:$C$11,IF(D14=Grenzen!$C$1,3,2))*G14))</f>
        <v/>
      </c>
    </row>
    <row r="15" spans="1:8" x14ac:dyDescent="0.2">
      <c r="A15" s="51">
        <v>4</v>
      </c>
      <c r="B15" s="52"/>
      <c r="C15" s="53"/>
      <c r="D15" s="52"/>
      <c r="E15" s="53"/>
      <c r="F15" s="54"/>
      <c r="G15" s="110" t="str">
        <f>IF(B15="","",MIN(ROUNDUP((C15*E15*Grenzen!$A$13/12*F15),0),Grenzen!$A$13))</f>
        <v/>
      </c>
      <c r="H15" s="55" t="str">
        <f>IF(OR(B15="",$C$7=""),"",(VLOOKUP($C$7,Grenzen!$A$3:$C$11,IF(D15=Grenzen!$C$1,3,2))*G15))</f>
        <v/>
      </c>
    </row>
    <row r="16" spans="1:8" x14ac:dyDescent="0.2">
      <c r="A16" s="51">
        <v>5</v>
      </c>
      <c r="B16" s="52"/>
      <c r="C16" s="53"/>
      <c r="D16" s="52"/>
      <c r="E16" s="53"/>
      <c r="F16" s="54"/>
      <c r="G16" s="110" t="str">
        <f>IF(B16="","",MIN(ROUNDUP((C16*E16*Grenzen!$A$13/12*F16),0),Grenzen!$A$13))</f>
        <v/>
      </c>
      <c r="H16" s="55" t="str">
        <f>IF(OR(B16="",$C$7=""),"",(VLOOKUP($C$7,Grenzen!$A$3:$C$11,IF(D16=Grenzen!$C$1,3,2))*G16))</f>
        <v/>
      </c>
    </row>
    <row r="17" spans="1:8" x14ac:dyDescent="0.2">
      <c r="A17" s="51">
        <v>6</v>
      </c>
      <c r="B17" s="52"/>
      <c r="C17" s="53"/>
      <c r="D17" s="52"/>
      <c r="E17" s="53"/>
      <c r="F17" s="54"/>
      <c r="G17" s="110" t="str">
        <f>IF(B17="","",MIN(ROUNDUP((C17*E17*Grenzen!$A$13/12*F17),0),Grenzen!$A$13))</f>
        <v/>
      </c>
      <c r="H17" s="55" t="str">
        <f>IF(OR(B17="",$C$7=""),"",(VLOOKUP($C$7,Grenzen!$A$3:$C$11,IF(D17=Grenzen!$C$1,3,2))*G17))</f>
        <v/>
      </c>
    </row>
    <row r="18" spans="1:8" x14ac:dyDescent="0.2">
      <c r="A18" s="51">
        <v>7</v>
      </c>
      <c r="B18" s="52"/>
      <c r="C18" s="53"/>
      <c r="D18" s="52"/>
      <c r="E18" s="53"/>
      <c r="F18" s="54"/>
      <c r="G18" s="110" t="str">
        <f>IF(B18="","",MIN(ROUNDUP((C18*E18*Grenzen!$A$13/12*F18),0),Grenzen!$A$13))</f>
        <v/>
      </c>
      <c r="H18" s="55" t="str">
        <f>IF(OR(B18="",$C$7=""),"",(VLOOKUP($C$7,Grenzen!$A$3:$C$11,IF(D18=Grenzen!$C$1,3,2))*G18))</f>
        <v/>
      </c>
    </row>
    <row r="19" spans="1:8" x14ac:dyDescent="0.2">
      <c r="A19" s="51">
        <v>8</v>
      </c>
      <c r="B19" s="52"/>
      <c r="C19" s="53"/>
      <c r="D19" s="52"/>
      <c r="E19" s="53"/>
      <c r="F19" s="54"/>
      <c r="G19" s="110" t="str">
        <f>IF(B19="","",MIN(ROUNDUP((C19*E19*Grenzen!$A$13/12*F19),0),Grenzen!$A$13))</f>
        <v/>
      </c>
      <c r="H19" s="55" t="str">
        <f>IF(OR(B19="",$C$7=""),"",(VLOOKUP($C$7,Grenzen!$A$3:$C$11,IF(D19=Grenzen!$C$1,3,2))*G19))</f>
        <v/>
      </c>
    </row>
    <row r="20" spans="1:8" x14ac:dyDescent="0.2">
      <c r="A20" s="51">
        <v>9</v>
      </c>
      <c r="B20" s="52"/>
      <c r="C20" s="53"/>
      <c r="D20" s="52"/>
      <c r="E20" s="53"/>
      <c r="F20" s="54"/>
      <c r="G20" s="110" t="str">
        <f>IF(B20="","",MIN(ROUNDUP((C20*E20*Grenzen!$A$13/12*F20),0),Grenzen!$A$13))</f>
        <v/>
      </c>
      <c r="H20" s="55" t="str">
        <f>IF(OR(B20="",$C$7=""),"",(VLOOKUP($C$7,Grenzen!$A$3:$C$11,IF(D20=Grenzen!$C$1,3,2))*G20))</f>
        <v/>
      </c>
    </row>
    <row r="21" spans="1:8" x14ac:dyDescent="0.2">
      <c r="A21" s="51">
        <v>10</v>
      </c>
      <c r="B21" s="52"/>
      <c r="C21" s="53"/>
      <c r="D21" s="52"/>
      <c r="E21" s="53"/>
      <c r="F21" s="54"/>
      <c r="G21" s="110" t="str">
        <f>IF(B21="","",MIN(ROUNDUP((C21*E21*Grenzen!$A$13/12*F21),0),Grenzen!$A$13))</f>
        <v/>
      </c>
      <c r="H21" s="55" t="str">
        <f>IF(OR(B21="",$C$7=""),"",(VLOOKUP($C$7,Grenzen!$A$3:$C$11,IF(D21=Grenzen!$C$1,3,2))*G21))</f>
        <v/>
      </c>
    </row>
    <row r="22" spans="1:8" x14ac:dyDescent="0.2">
      <c r="A22" s="51">
        <v>11</v>
      </c>
      <c r="B22" s="52"/>
      <c r="C22" s="53"/>
      <c r="D22" s="52"/>
      <c r="E22" s="53"/>
      <c r="F22" s="54"/>
      <c r="G22" s="110" t="str">
        <f>IF(B22="","",MIN(ROUNDUP((C22*E22*Grenzen!$A$13/12*F22),0),Grenzen!$A$13))</f>
        <v/>
      </c>
      <c r="H22" s="55" t="str">
        <f>IF(OR(B22="",$C$7=""),"",(VLOOKUP($C$7,Grenzen!$A$3:$C$11,IF(D22=Grenzen!$C$1,3,2))*G22))</f>
        <v/>
      </c>
    </row>
    <row r="23" spans="1:8" x14ac:dyDescent="0.2">
      <c r="A23" s="51">
        <v>12</v>
      </c>
      <c r="B23" s="52"/>
      <c r="C23" s="53"/>
      <c r="D23" s="52"/>
      <c r="E23" s="53"/>
      <c r="F23" s="54"/>
      <c r="G23" s="110" t="str">
        <f>IF(B23="","",MIN(ROUNDUP((C23*E23*Grenzen!$A$13/12*F23),0),Grenzen!$A$13))</f>
        <v/>
      </c>
      <c r="H23" s="55" t="str">
        <f>IF(OR(B23="",$C$7=""),"",(VLOOKUP($C$7,Grenzen!$A$3:$C$11,IF(D23=Grenzen!$C$1,3,2))*G23))</f>
        <v/>
      </c>
    </row>
    <row r="24" spans="1:8" x14ac:dyDescent="0.2">
      <c r="A24" s="51">
        <v>13</v>
      </c>
      <c r="B24" s="52"/>
      <c r="C24" s="53"/>
      <c r="D24" s="52"/>
      <c r="E24" s="53"/>
      <c r="F24" s="54"/>
      <c r="G24" s="110" t="str">
        <f>IF(B24="","",MIN(ROUNDUP((C24*E24*Grenzen!$A$13/12*F24),0),Grenzen!$A$13))</f>
        <v/>
      </c>
      <c r="H24" s="55" t="str">
        <f>IF(OR(B24="",$C$7=""),"",(VLOOKUP($C$7,Grenzen!$A$3:$C$11,IF(D24=Grenzen!$C$1,3,2))*G24))</f>
        <v/>
      </c>
    </row>
    <row r="25" spans="1:8" x14ac:dyDescent="0.2">
      <c r="A25" s="51">
        <v>14</v>
      </c>
      <c r="B25" s="52"/>
      <c r="C25" s="53"/>
      <c r="D25" s="52"/>
      <c r="E25" s="53"/>
      <c r="F25" s="54"/>
      <c r="G25" s="110" t="str">
        <f>IF(B25="","",MIN(ROUNDUP((C25*E25*Grenzen!$A$13/12*F25),0),Grenzen!$A$13))</f>
        <v/>
      </c>
      <c r="H25" s="55" t="str">
        <f>IF(OR(B25="",$C$7=""),"",(VLOOKUP($C$7,Grenzen!$A$3:$C$11,IF(D25=Grenzen!$C$1,3,2))*G25))</f>
        <v/>
      </c>
    </row>
    <row r="26" spans="1:8" x14ac:dyDescent="0.2">
      <c r="A26" s="51">
        <v>15</v>
      </c>
      <c r="B26" s="52"/>
      <c r="C26" s="53"/>
      <c r="D26" s="52"/>
      <c r="E26" s="53"/>
      <c r="F26" s="54"/>
      <c r="G26" s="110" t="str">
        <f>IF(B26="","",MIN(ROUNDUP((C26*E26*Grenzen!$A$13/12*F26),0),Grenzen!$A$13))</f>
        <v/>
      </c>
      <c r="H26" s="55" t="str">
        <f>IF(OR(B26="",$C$7=""),"",(VLOOKUP($C$7,Grenzen!$A$3:$C$11,IF(D26=Grenzen!$C$1,3,2))*G26))</f>
        <v/>
      </c>
    </row>
    <row r="27" spans="1:8" x14ac:dyDescent="0.2">
      <c r="A27" s="56"/>
      <c r="B27" s="56"/>
      <c r="C27" s="56"/>
      <c r="D27" s="56"/>
      <c r="E27" s="56"/>
      <c r="F27" s="57" t="s">
        <v>3</v>
      </c>
      <c r="G27" s="110">
        <f>SUM(G12:G26)</f>
        <v>0</v>
      </c>
      <c r="H27" s="55">
        <f>SUM(H12:H26)</f>
        <v>0</v>
      </c>
    </row>
    <row r="29" spans="1:8" x14ac:dyDescent="0.2">
      <c r="F29" s="6" t="s">
        <v>19</v>
      </c>
      <c r="H29" s="10">
        <f>ROUND(H27*15/100,2)</f>
        <v>0</v>
      </c>
    </row>
    <row r="30" spans="1:8" ht="15" thickBot="1" x14ac:dyDescent="0.25"/>
    <row r="31" spans="1:8" s="2" customFormat="1" ht="3.75" customHeight="1" x14ac:dyDescent="0.2">
      <c r="A31" s="26"/>
      <c r="B31" s="27"/>
      <c r="C31" s="27"/>
      <c r="D31" s="27"/>
      <c r="E31" s="27"/>
      <c r="F31" s="27"/>
      <c r="G31" s="27"/>
      <c r="H31" s="28"/>
    </row>
    <row r="32" spans="1:8" s="2" customFormat="1" ht="15.75" x14ac:dyDescent="0.25">
      <c r="A32" s="29" t="s">
        <v>24</v>
      </c>
      <c r="B32" s="30"/>
      <c r="C32" s="30"/>
      <c r="D32" s="30"/>
      <c r="E32" s="30"/>
      <c r="F32" s="30"/>
      <c r="G32" s="30"/>
      <c r="H32" s="31"/>
    </row>
    <row r="33" spans="1:8" s="2" customFormat="1" ht="3.75" customHeight="1" x14ac:dyDescent="0.25">
      <c r="A33" s="29"/>
      <c r="B33" s="30"/>
      <c r="C33" s="30"/>
      <c r="D33" s="30"/>
      <c r="E33" s="30"/>
      <c r="F33" s="30"/>
      <c r="G33" s="30"/>
      <c r="H33" s="31"/>
    </row>
    <row r="34" spans="1:8" s="2" customFormat="1" ht="15.75" x14ac:dyDescent="0.25">
      <c r="A34" s="29" t="s">
        <v>58</v>
      </c>
      <c r="B34" s="30"/>
      <c r="C34" s="30"/>
      <c r="D34" s="30"/>
      <c r="E34" s="30"/>
      <c r="F34" s="30"/>
      <c r="G34" s="30"/>
      <c r="H34" s="31"/>
    </row>
    <row r="35" spans="1:8" s="2" customFormat="1" ht="46.5" customHeight="1" x14ac:dyDescent="0.2">
      <c r="A35" s="176" t="s">
        <v>59</v>
      </c>
      <c r="B35" s="173"/>
      <c r="C35" s="173"/>
      <c r="D35" s="173"/>
      <c r="E35" s="173"/>
      <c r="F35" s="173"/>
      <c r="G35" s="173"/>
      <c r="H35" s="174"/>
    </row>
    <row r="36" spans="1:8" s="2" customFormat="1" ht="60" customHeight="1" x14ac:dyDescent="0.2">
      <c r="A36" s="172" t="s">
        <v>65</v>
      </c>
      <c r="B36" s="177"/>
      <c r="C36" s="177"/>
      <c r="D36" s="177"/>
      <c r="E36" s="177"/>
      <c r="F36" s="177"/>
      <c r="G36" s="177"/>
      <c r="H36" s="178"/>
    </row>
    <row r="37" spans="1:8" s="2" customFormat="1" ht="48" customHeight="1" x14ac:dyDescent="0.2">
      <c r="A37" s="172" t="s">
        <v>66</v>
      </c>
      <c r="B37" s="177"/>
      <c r="C37" s="177"/>
      <c r="D37" s="177"/>
      <c r="E37" s="177"/>
      <c r="F37" s="177"/>
      <c r="G37" s="177"/>
      <c r="H37" s="178"/>
    </row>
    <row r="38" spans="1:8" s="2" customFormat="1" x14ac:dyDescent="0.2">
      <c r="A38" s="172" t="s">
        <v>60</v>
      </c>
      <c r="B38" s="177"/>
      <c r="C38" s="177"/>
      <c r="D38" s="177"/>
      <c r="E38" s="177"/>
      <c r="F38" s="177"/>
      <c r="G38" s="177"/>
      <c r="H38" s="178"/>
    </row>
    <row r="39" spans="1:8" s="2" customFormat="1" ht="3.75" customHeight="1" x14ac:dyDescent="0.25">
      <c r="A39" s="29"/>
      <c r="B39" s="30"/>
      <c r="C39" s="30"/>
      <c r="D39" s="30"/>
      <c r="E39" s="30"/>
      <c r="F39" s="30"/>
      <c r="G39" s="30"/>
      <c r="H39" s="31"/>
    </row>
    <row r="40" spans="1:8" s="2" customFormat="1" ht="15" x14ac:dyDescent="0.25">
      <c r="A40" s="36" t="s">
        <v>25</v>
      </c>
      <c r="B40" s="30"/>
      <c r="C40" s="30"/>
      <c r="D40" s="30"/>
      <c r="E40" s="30"/>
      <c r="F40" s="30"/>
      <c r="G40" s="30"/>
      <c r="H40" s="31"/>
    </row>
    <row r="41" spans="1:8" s="2" customFormat="1" ht="28.5" customHeight="1" x14ac:dyDescent="0.2">
      <c r="A41" s="176" t="s">
        <v>28</v>
      </c>
      <c r="B41" s="173"/>
      <c r="C41" s="173"/>
      <c r="D41" s="173"/>
      <c r="E41" s="173"/>
      <c r="F41" s="173"/>
      <c r="G41" s="173"/>
      <c r="H41" s="174"/>
    </row>
    <row r="42" spans="1:8" s="2" customFormat="1" ht="3.75" customHeight="1" x14ac:dyDescent="0.25">
      <c r="A42" s="29"/>
      <c r="B42" s="30"/>
      <c r="C42" s="30"/>
      <c r="D42" s="30"/>
      <c r="E42" s="30"/>
      <c r="F42" s="30"/>
      <c r="G42" s="30"/>
      <c r="H42" s="31"/>
    </row>
    <row r="43" spans="1:8" s="2" customFormat="1" ht="15" x14ac:dyDescent="0.25">
      <c r="A43" s="36" t="s">
        <v>26</v>
      </c>
      <c r="B43" s="30"/>
      <c r="C43" s="30"/>
      <c r="D43" s="30"/>
      <c r="E43" s="30"/>
      <c r="F43" s="30"/>
      <c r="G43" s="30"/>
      <c r="H43" s="31"/>
    </row>
    <row r="44" spans="1:8" s="2" customFormat="1" ht="57" customHeight="1" x14ac:dyDescent="0.2">
      <c r="A44" s="172" t="s">
        <v>31</v>
      </c>
      <c r="B44" s="173"/>
      <c r="C44" s="173"/>
      <c r="D44" s="173"/>
      <c r="E44" s="173"/>
      <c r="F44" s="173"/>
      <c r="G44" s="173"/>
      <c r="H44" s="174"/>
    </row>
    <row r="45" spans="1:8" s="2" customFormat="1" ht="3.75" customHeight="1" x14ac:dyDescent="0.2">
      <c r="A45" s="103"/>
      <c r="B45" s="104"/>
      <c r="C45" s="104"/>
      <c r="D45" s="104"/>
      <c r="E45" s="104"/>
      <c r="F45" s="104"/>
      <c r="G45" s="104"/>
      <c r="H45" s="105"/>
    </row>
    <row r="46" spans="1:8" s="2" customFormat="1" ht="15" x14ac:dyDescent="0.25">
      <c r="A46" s="36" t="s">
        <v>27</v>
      </c>
      <c r="B46" s="104"/>
      <c r="C46" s="104"/>
      <c r="D46" s="104"/>
      <c r="E46" s="104"/>
      <c r="F46" s="104"/>
      <c r="G46" s="104"/>
      <c r="H46" s="105"/>
    </row>
    <row r="47" spans="1:8" s="2" customFormat="1" x14ac:dyDescent="0.2">
      <c r="A47" s="172" t="s">
        <v>51</v>
      </c>
      <c r="B47" s="173"/>
      <c r="C47" s="173"/>
      <c r="D47" s="173"/>
      <c r="E47" s="173"/>
      <c r="F47" s="173"/>
      <c r="G47" s="173"/>
      <c r="H47" s="174"/>
    </row>
    <row r="48" spans="1:8" s="2" customFormat="1" ht="3.75" customHeight="1" x14ac:dyDescent="0.25">
      <c r="A48" s="29"/>
      <c r="B48" s="30"/>
      <c r="C48" s="30"/>
      <c r="D48" s="30"/>
      <c r="E48" s="30"/>
      <c r="F48" s="30"/>
      <c r="G48" s="30"/>
      <c r="H48" s="31"/>
    </row>
    <row r="49" spans="1:8" s="2" customFormat="1" ht="15" x14ac:dyDescent="0.25">
      <c r="A49" s="36" t="s">
        <v>19</v>
      </c>
      <c r="B49" s="30"/>
      <c r="C49" s="30"/>
      <c r="D49" s="30"/>
      <c r="E49" s="30"/>
      <c r="F49" s="30"/>
      <c r="G49" s="30"/>
      <c r="H49" s="31"/>
    </row>
    <row r="50" spans="1:8" s="2" customFormat="1" ht="60" customHeight="1" x14ac:dyDescent="0.2">
      <c r="A50" s="172" t="s">
        <v>61</v>
      </c>
      <c r="B50" s="173"/>
      <c r="C50" s="173"/>
      <c r="D50" s="173"/>
      <c r="E50" s="173"/>
      <c r="F50" s="173"/>
      <c r="G50" s="173"/>
      <c r="H50" s="174"/>
    </row>
    <row r="51" spans="1:8" s="2" customFormat="1" ht="3.75" customHeight="1" x14ac:dyDescent="0.25">
      <c r="A51" s="29"/>
      <c r="B51" s="30"/>
      <c r="C51" s="30"/>
      <c r="D51" s="30"/>
      <c r="E51" s="30"/>
      <c r="F51" s="30"/>
      <c r="G51" s="30"/>
      <c r="H51" s="31"/>
    </row>
    <row r="52" spans="1:8" s="2" customFormat="1" ht="15" x14ac:dyDescent="0.25">
      <c r="A52" s="36" t="s">
        <v>29</v>
      </c>
      <c r="B52" s="30"/>
      <c r="C52" s="30"/>
      <c r="D52" s="30"/>
      <c r="E52" s="30"/>
      <c r="F52" s="30"/>
      <c r="G52" s="30"/>
      <c r="H52" s="31"/>
    </row>
    <row r="53" spans="1:8" s="2" customFormat="1" ht="28.5" customHeight="1" x14ac:dyDescent="0.2">
      <c r="A53" s="172" t="s">
        <v>62</v>
      </c>
      <c r="B53" s="173"/>
      <c r="C53" s="173"/>
      <c r="D53" s="173"/>
      <c r="E53" s="173"/>
      <c r="F53" s="173"/>
      <c r="G53" s="173"/>
      <c r="H53" s="174"/>
    </row>
    <row r="54" spans="1:8" s="2" customFormat="1" ht="3.75" customHeight="1" x14ac:dyDescent="0.25">
      <c r="A54" s="29"/>
      <c r="B54" s="30"/>
      <c r="C54" s="30"/>
      <c r="D54" s="30"/>
      <c r="E54" s="30"/>
      <c r="F54" s="30"/>
      <c r="G54" s="30"/>
      <c r="H54" s="31"/>
    </row>
    <row r="55" spans="1:8" s="2" customFormat="1" ht="15" x14ac:dyDescent="0.25">
      <c r="A55" s="37" t="s">
        <v>57</v>
      </c>
      <c r="B55" s="30"/>
      <c r="C55" s="30"/>
      <c r="D55" s="30"/>
      <c r="E55" s="30"/>
      <c r="F55" s="30"/>
      <c r="G55" s="30"/>
      <c r="H55" s="31"/>
    </row>
    <row r="56" spans="1:8" s="2" customFormat="1" ht="28.5" customHeight="1" x14ac:dyDescent="0.2">
      <c r="A56" s="175" t="s">
        <v>30</v>
      </c>
      <c r="B56" s="173"/>
      <c r="C56" s="173"/>
      <c r="D56" s="173"/>
      <c r="E56" s="173"/>
      <c r="F56" s="173"/>
      <c r="G56" s="173"/>
      <c r="H56" s="174"/>
    </row>
    <row r="57" spans="1:8" s="2" customFormat="1" ht="3.75" customHeight="1" thickBot="1" x14ac:dyDescent="0.25">
      <c r="A57" s="32"/>
      <c r="B57" s="33"/>
      <c r="C57" s="33"/>
      <c r="D57" s="33"/>
      <c r="E57" s="33"/>
      <c r="F57" s="33"/>
      <c r="G57" s="33"/>
      <c r="H57" s="34"/>
    </row>
    <row r="58" spans="1:8" x14ac:dyDescent="0.2">
      <c r="G58" s="35"/>
      <c r="H58" s="35"/>
    </row>
  </sheetData>
  <sheetProtection algorithmName="SHA-512" hashValue="xYgAaUj2tBjHHMQwFcyvCl1pkokb92MxML+o5kd59kiAoRmg5nZnFCKaD4DMS4ZzDfSsskHaQwMWeOlzesuxzw==" saltValue="xiaD890Tq9pl4UNnbiogPg==" spinCount="100000" sheet="1" selectLockedCells="1" sort="0"/>
  <mergeCells count="12">
    <mergeCell ref="A53:H53"/>
    <mergeCell ref="A56:H56"/>
    <mergeCell ref="A3:C3"/>
    <mergeCell ref="A5:C5"/>
    <mergeCell ref="A41:H41"/>
    <mergeCell ref="A44:H44"/>
    <mergeCell ref="A47:H47"/>
    <mergeCell ref="A50:H50"/>
    <mergeCell ref="A35:H35"/>
    <mergeCell ref="A36:H36"/>
    <mergeCell ref="A37:H37"/>
    <mergeCell ref="A38:H38"/>
  </mergeCells>
  <dataValidations disablePrompts="1"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&amp;L&amp;8Stand: 06.08.2021&amp;C&amp;8Seite 7 von 13&amp;R&amp;8&amp;A</oddFooter>
  </headerFooter>
  <rowBreaks count="1" manualBreakCount="1">
    <brk id="30"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Grenzen!$B$1:$C$1</xm:f>
          </x14:formula1>
          <xm:sqref>D12:D26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Normal="100" workbookViewId="0">
      <selection activeCell="D12" sqref="D12"/>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11</v>
      </c>
    </row>
    <row r="3" spans="1:8" s="2" customFormat="1" ht="12.75" x14ac:dyDescent="0.2">
      <c r="A3" s="148" t="str">
        <f>IF(Erläuterungen!C8 = "","",CONCATENATE(Erläuterungen!A8,":"," ",Erläuterungen!C8))</f>
        <v/>
      </c>
      <c r="B3" s="148"/>
      <c r="C3" s="148"/>
    </row>
    <row r="4" spans="1:8" s="2" customFormat="1" ht="5.25" customHeight="1" x14ac:dyDescent="0.2">
      <c r="C4" s="3"/>
    </row>
    <row r="5" spans="1:8" s="2" customFormat="1" ht="12.75" x14ac:dyDescent="0.2">
      <c r="A5" s="148" t="str">
        <f>IF(Erläuterungen!C10 = "","",CONCATENATE(Erläuterungen!A10,":"," ",Erläuterungen!C10))</f>
        <v/>
      </c>
      <c r="B5" s="148"/>
      <c r="C5" s="148"/>
    </row>
    <row r="6" spans="1:8" ht="5.25" customHeight="1" x14ac:dyDescent="0.2"/>
    <row r="7" spans="1:8" x14ac:dyDescent="0.2">
      <c r="B7" s="50" t="s">
        <v>33</v>
      </c>
      <c r="C7" s="126"/>
    </row>
    <row r="9" spans="1:8" s="7" customFormat="1" ht="11.25" x14ac:dyDescent="0.2">
      <c r="A9" s="21">
        <v>1</v>
      </c>
      <c r="B9" s="21">
        <v>2</v>
      </c>
      <c r="C9" s="21">
        <v>3</v>
      </c>
      <c r="D9" s="21">
        <v>4</v>
      </c>
      <c r="E9" s="21">
        <v>5</v>
      </c>
      <c r="F9" s="21">
        <v>6</v>
      </c>
      <c r="G9" s="21">
        <v>7</v>
      </c>
      <c r="H9" s="21">
        <v>8</v>
      </c>
    </row>
    <row r="10" spans="1:8" s="8" customFormat="1" ht="42.75" x14ac:dyDescent="0.2">
      <c r="A10" s="22" t="s">
        <v>12</v>
      </c>
      <c r="B10" s="22" t="s">
        <v>13</v>
      </c>
      <c r="C10" s="22" t="s">
        <v>14</v>
      </c>
      <c r="D10" s="22" t="s">
        <v>15</v>
      </c>
      <c r="E10" s="22" t="s">
        <v>16</v>
      </c>
      <c r="F10" s="22" t="s">
        <v>17</v>
      </c>
      <c r="G10" s="22" t="s">
        <v>53</v>
      </c>
      <c r="H10" s="22" t="s">
        <v>54</v>
      </c>
    </row>
    <row r="11" spans="1:8" s="9" customFormat="1" ht="11.25" x14ac:dyDescent="0.2">
      <c r="A11" s="23" t="s">
        <v>7</v>
      </c>
      <c r="B11" s="23" t="s">
        <v>7</v>
      </c>
      <c r="C11" s="23" t="s">
        <v>7</v>
      </c>
      <c r="D11" s="23" t="s">
        <v>52</v>
      </c>
      <c r="E11" s="23" t="s">
        <v>7</v>
      </c>
      <c r="F11" s="23" t="s">
        <v>7</v>
      </c>
      <c r="G11" s="23" t="s">
        <v>5</v>
      </c>
      <c r="H11" s="23" t="s">
        <v>5</v>
      </c>
    </row>
    <row r="12" spans="1:8" x14ac:dyDescent="0.2">
      <c r="A12" s="51">
        <v>1</v>
      </c>
      <c r="B12" s="52"/>
      <c r="C12" s="53"/>
      <c r="D12" s="52"/>
      <c r="E12" s="53"/>
      <c r="F12" s="54"/>
      <c r="G12" s="110" t="str">
        <f>IF(B12="","",MIN(ROUNDUP((C12*E12*Grenzen!$A$13/12*F12),0),Grenzen!$A$13))</f>
        <v/>
      </c>
      <c r="H12" s="55" t="str">
        <f>IF(OR(B12="",$C$7=""),"",(VLOOKUP($C$7,Grenzen!$A$3:$C$11,IF(D12=Grenzen!$C$1,3,2))*G12))</f>
        <v/>
      </c>
    </row>
    <row r="13" spans="1:8" x14ac:dyDescent="0.2">
      <c r="A13" s="51">
        <v>2</v>
      </c>
      <c r="B13" s="52"/>
      <c r="C13" s="53"/>
      <c r="D13" s="52"/>
      <c r="E13" s="53"/>
      <c r="F13" s="54"/>
      <c r="G13" s="110" t="str">
        <f>IF(B13="","",MIN(ROUNDUP((C13*E13*Grenzen!$A$13/12*F13),0),Grenzen!$A$13))</f>
        <v/>
      </c>
      <c r="H13" s="55" t="str">
        <f>IF(OR(B13="",$C$7=""),"",(VLOOKUP($C$7,Grenzen!$A$3:$C$11,IF(D13=Grenzen!$C$1,3,2))*G13))</f>
        <v/>
      </c>
    </row>
    <row r="14" spans="1:8" x14ac:dyDescent="0.2">
      <c r="A14" s="51">
        <v>3</v>
      </c>
      <c r="B14" s="52"/>
      <c r="C14" s="53"/>
      <c r="D14" s="52"/>
      <c r="E14" s="53"/>
      <c r="F14" s="54"/>
      <c r="G14" s="110" t="str">
        <f>IF(B14="","",MIN(ROUNDUP((C14*E14*Grenzen!$A$13/12*F14),0),Grenzen!$A$13))</f>
        <v/>
      </c>
      <c r="H14" s="55" t="str">
        <f>IF(OR(B14="",$C$7=""),"",(VLOOKUP($C$7,Grenzen!$A$3:$C$11,IF(D14=Grenzen!$C$1,3,2))*G14))</f>
        <v/>
      </c>
    </row>
    <row r="15" spans="1:8" x14ac:dyDescent="0.2">
      <c r="A15" s="51">
        <v>4</v>
      </c>
      <c r="B15" s="52"/>
      <c r="C15" s="53"/>
      <c r="D15" s="52"/>
      <c r="E15" s="53"/>
      <c r="F15" s="54"/>
      <c r="G15" s="110" t="str">
        <f>IF(B15="","",MIN(ROUNDUP((C15*E15*Grenzen!$A$13/12*F15),0),Grenzen!$A$13))</f>
        <v/>
      </c>
      <c r="H15" s="55" t="str">
        <f>IF(OR(B15="",$C$7=""),"",(VLOOKUP($C$7,Grenzen!$A$3:$C$11,IF(D15=Grenzen!$C$1,3,2))*G15))</f>
        <v/>
      </c>
    </row>
    <row r="16" spans="1:8" x14ac:dyDescent="0.2">
      <c r="A16" s="51">
        <v>5</v>
      </c>
      <c r="B16" s="52"/>
      <c r="C16" s="53"/>
      <c r="D16" s="52"/>
      <c r="E16" s="53"/>
      <c r="F16" s="54"/>
      <c r="G16" s="110" t="str">
        <f>IF(B16="","",MIN(ROUNDUP((C16*E16*Grenzen!$A$13/12*F16),0),Grenzen!$A$13))</f>
        <v/>
      </c>
      <c r="H16" s="55" t="str">
        <f>IF(OR(B16="",$C$7=""),"",(VLOOKUP($C$7,Grenzen!$A$3:$C$11,IF(D16=Grenzen!$C$1,3,2))*G16))</f>
        <v/>
      </c>
    </row>
    <row r="17" spans="1:8" x14ac:dyDescent="0.2">
      <c r="A17" s="51">
        <v>6</v>
      </c>
      <c r="B17" s="52"/>
      <c r="C17" s="53"/>
      <c r="D17" s="52"/>
      <c r="E17" s="53"/>
      <c r="F17" s="54"/>
      <c r="G17" s="110" t="str">
        <f>IF(B17="","",MIN(ROUNDUP((C17*E17*Grenzen!$A$13/12*F17),0),Grenzen!$A$13))</f>
        <v/>
      </c>
      <c r="H17" s="55" t="str">
        <f>IF(OR(B17="",$C$7=""),"",(VLOOKUP($C$7,Grenzen!$A$3:$C$11,IF(D17=Grenzen!$C$1,3,2))*G17))</f>
        <v/>
      </c>
    </row>
    <row r="18" spans="1:8" x14ac:dyDescent="0.2">
      <c r="A18" s="51">
        <v>7</v>
      </c>
      <c r="B18" s="52"/>
      <c r="C18" s="53"/>
      <c r="D18" s="52"/>
      <c r="E18" s="53"/>
      <c r="F18" s="54"/>
      <c r="G18" s="110" t="str">
        <f>IF(B18="","",MIN(ROUNDUP((C18*E18*Grenzen!$A$13/12*F18),0),Grenzen!$A$13))</f>
        <v/>
      </c>
      <c r="H18" s="55" t="str">
        <f>IF(OR(B18="",$C$7=""),"",(VLOOKUP($C$7,Grenzen!$A$3:$C$11,IF(D18=Grenzen!$C$1,3,2))*G18))</f>
        <v/>
      </c>
    </row>
    <row r="19" spans="1:8" x14ac:dyDescent="0.2">
      <c r="A19" s="51">
        <v>8</v>
      </c>
      <c r="B19" s="52"/>
      <c r="C19" s="53"/>
      <c r="D19" s="52"/>
      <c r="E19" s="53"/>
      <c r="F19" s="54"/>
      <c r="G19" s="110" t="str">
        <f>IF(B19="","",MIN(ROUNDUP((C19*E19*Grenzen!$A$13/12*F19),0),Grenzen!$A$13))</f>
        <v/>
      </c>
      <c r="H19" s="55" t="str">
        <f>IF(OR(B19="",$C$7=""),"",(VLOOKUP($C$7,Grenzen!$A$3:$C$11,IF(D19=Grenzen!$C$1,3,2))*G19))</f>
        <v/>
      </c>
    </row>
    <row r="20" spans="1:8" x14ac:dyDescent="0.2">
      <c r="A20" s="51">
        <v>9</v>
      </c>
      <c r="B20" s="52"/>
      <c r="C20" s="53"/>
      <c r="D20" s="52"/>
      <c r="E20" s="53"/>
      <c r="F20" s="54"/>
      <c r="G20" s="110" t="str">
        <f>IF(B20="","",MIN(ROUNDUP((C20*E20*Grenzen!$A$13/12*F20),0),Grenzen!$A$13))</f>
        <v/>
      </c>
      <c r="H20" s="55" t="str">
        <f>IF(OR(B20="",$C$7=""),"",(VLOOKUP($C$7,Grenzen!$A$3:$C$11,IF(D20=Grenzen!$C$1,3,2))*G20))</f>
        <v/>
      </c>
    </row>
    <row r="21" spans="1:8" x14ac:dyDescent="0.2">
      <c r="A21" s="51">
        <v>10</v>
      </c>
      <c r="B21" s="52"/>
      <c r="C21" s="53"/>
      <c r="D21" s="52"/>
      <c r="E21" s="53"/>
      <c r="F21" s="54"/>
      <c r="G21" s="110" t="str">
        <f>IF(B21="","",MIN(ROUNDUP((C21*E21*Grenzen!$A$13/12*F21),0),Grenzen!$A$13))</f>
        <v/>
      </c>
      <c r="H21" s="55" t="str">
        <f>IF(OR(B21="",$C$7=""),"",(VLOOKUP($C$7,Grenzen!$A$3:$C$11,IF(D21=Grenzen!$C$1,3,2))*G21))</f>
        <v/>
      </c>
    </row>
    <row r="22" spans="1:8" x14ac:dyDescent="0.2">
      <c r="A22" s="51">
        <v>11</v>
      </c>
      <c r="B22" s="52"/>
      <c r="C22" s="53"/>
      <c r="D22" s="52"/>
      <c r="E22" s="53"/>
      <c r="F22" s="54"/>
      <c r="G22" s="110" t="str">
        <f>IF(B22="","",MIN(ROUNDUP((C22*E22*Grenzen!$A$13/12*F22),0),Grenzen!$A$13))</f>
        <v/>
      </c>
      <c r="H22" s="55" t="str">
        <f>IF(OR(B22="",$C$7=""),"",(VLOOKUP($C$7,Grenzen!$A$3:$C$11,IF(D22=Grenzen!$C$1,3,2))*G22))</f>
        <v/>
      </c>
    </row>
    <row r="23" spans="1:8" x14ac:dyDescent="0.2">
      <c r="A23" s="51">
        <v>12</v>
      </c>
      <c r="B23" s="52"/>
      <c r="C23" s="53"/>
      <c r="D23" s="52"/>
      <c r="E23" s="53"/>
      <c r="F23" s="54"/>
      <c r="G23" s="110" t="str">
        <f>IF(B23="","",MIN(ROUNDUP((C23*E23*Grenzen!$A$13/12*F23),0),Grenzen!$A$13))</f>
        <v/>
      </c>
      <c r="H23" s="55" t="str">
        <f>IF(OR(B23="",$C$7=""),"",(VLOOKUP($C$7,Grenzen!$A$3:$C$11,IF(D23=Grenzen!$C$1,3,2))*G23))</f>
        <v/>
      </c>
    </row>
    <row r="24" spans="1:8" x14ac:dyDescent="0.2">
      <c r="A24" s="51">
        <v>13</v>
      </c>
      <c r="B24" s="52"/>
      <c r="C24" s="53"/>
      <c r="D24" s="52"/>
      <c r="E24" s="53"/>
      <c r="F24" s="54"/>
      <c r="G24" s="110" t="str">
        <f>IF(B24="","",MIN(ROUNDUP((C24*E24*Grenzen!$A$13/12*F24),0),Grenzen!$A$13))</f>
        <v/>
      </c>
      <c r="H24" s="55" t="str">
        <f>IF(OR(B24="",$C$7=""),"",(VLOOKUP($C$7,Grenzen!$A$3:$C$11,IF(D24=Grenzen!$C$1,3,2))*G24))</f>
        <v/>
      </c>
    </row>
    <row r="25" spans="1:8" x14ac:dyDescent="0.2">
      <c r="A25" s="51">
        <v>14</v>
      </c>
      <c r="B25" s="52"/>
      <c r="C25" s="53"/>
      <c r="D25" s="52"/>
      <c r="E25" s="53"/>
      <c r="F25" s="54"/>
      <c r="G25" s="110" t="str">
        <f>IF(B25="","",MIN(ROUNDUP((C25*E25*Grenzen!$A$13/12*F25),0),Grenzen!$A$13))</f>
        <v/>
      </c>
      <c r="H25" s="55" t="str">
        <f>IF(OR(B25="",$C$7=""),"",(VLOOKUP($C$7,Grenzen!$A$3:$C$11,IF(D25=Grenzen!$C$1,3,2))*G25))</f>
        <v/>
      </c>
    </row>
    <row r="26" spans="1:8" x14ac:dyDescent="0.2">
      <c r="A26" s="51">
        <v>15</v>
      </c>
      <c r="B26" s="52"/>
      <c r="C26" s="53"/>
      <c r="D26" s="52"/>
      <c r="E26" s="53"/>
      <c r="F26" s="54"/>
      <c r="G26" s="110" t="str">
        <f>IF(B26="","",MIN(ROUNDUP((C26*E26*Grenzen!$A$13/12*F26),0),Grenzen!$A$13))</f>
        <v/>
      </c>
      <c r="H26" s="55" t="str">
        <f>IF(OR(B26="",$C$7=""),"",(VLOOKUP($C$7,Grenzen!$A$3:$C$11,IF(D26=Grenzen!$C$1,3,2))*G26))</f>
        <v/>
      </c>
    </row>
    <row r="27" spans="1:8" x14ac:dyDescent="0.2">
      <c r="A27" s="56"/>
      <c r="B27" s="56"/>
      <c r="C27" s="56"/>
      <c r="D27" s="56"/>
      <c r="E27" s="56"/>
      <c r="F27" s="57" t="s">
        <v>3</v>
      </c>
      <c r="G27" s="110">
        <f>SUM(G12:G26)</f>
        <v>0</v>
      </c>
      <c r="H27" s="55">
        <f>SUM(H12:H26)</f>
        <v>0</v>
      </c>
    </row>
    <row r="29" spans="1:8" x14ac:dyDescent="0.2">
      <c r="F29" s="6" t="s">
        <v>19</v>
      </c>
      <c r="H29" s="10">
        <f>ROUND(H27*15/100,2)</f>
        <v>0</v>
      </c>
    </row>
    <row r="30" spans="1:8" ht="15" thickBot="1" x14ac:dyDescent="0.25"/>
    <row r="31" spans="1:8" s="2" customFormat="1" ht="3.75" customHeight="1" x14ac:dyDescent="0.2">
      <c r="A31" s="26"/>
      <c r="B31" s="27"/>
      <c r="C31" s="27"/>
      <c r="D31" s="27"/>
      <c r="E31" s="27"/>
      <c r="F31" s="27"/>
      <c r="G31" s="27"/>
      <c r="H31" s="28"/>
    </row>
    <row r="32" spans="1:8" s="2" customFormat="1" ht="15.75" x14ac:dyDescent="0.25">
      <c r="A32" s="29" t="s">
        <v>24</v>
      </c>
      <c r="B32" s="30"/>
      <c r="C32" s="30"/>
      <c r="D32" s="30"/>
      <c r="E32" s="30"/>
      <c r="F32" s="30"/>
      <c r="G32" s="30"/>
      <c r="H32" s="31"/>
    </row>
    <row r="33" spans="1:8" s="2" customFormat="1" ht="3.75" customHeight="1" x14ac:dyDescent="0.25">
      <c r="A33" s="29"/>
      <c r="B33" s="30"/>
      <c r="C33" s="30"/>
      <c r="D33" s="30"/>
      <c r="E33" s="30"/>
      <c r="F33" s="30"/>
      <c r="G33" s="30"/>
      <c r="H33" s="31"/>
    </row>
    <row r="34" spans="1:8" s="2" customFormat="1" ht="15.75" x14ac:dyDescent="0.25">
      <c r="A34" s="29" t="s">
        <v>58</v>
      </c>
      <c r="B34" s="30"/>
      <c r="C34" s="30"/>
      <c r="D34" s="30"/>
      <c r="E34" s="30"/>
      <c r="F34" s="30"/>
      <c r="G34" s="30"/>
      <c r="H34" s="31"/>
    </row>
    <row r="35" spans="1:8" s="2" customFormat="1" ht="46.5" customHeight="1" x14ac:dyDescent="0.2">
      <c r="A35" s="176" t="s">
        <v>59</v>
      </c>
      <c r="B35" s="173"/>
      <c r="C35" s="173"/>
      <c r="D35" s="173"/>
      <c r="E35" s="173"/>
      <c r="F35" s="173"/>
      <c r="G35" s="173"/>
      <c r="H35" s="174"/>
    </row>
    <row r="36" spans="1:8" s="2" customFormat="1" ht="60" customHeight="1" x14ac:dyDescent="0.2">
      <c r="A36" s="172" t="s">
        <v>65</v>
      </c>
      <c r="B36" s="177"/>
      <c r="C36" s="177"/>
      <c r="D36" s="177"/>
      <c r="E36" s="177"/>
      <c r="F36" s="177"/>
      <c r="G36" s="177"/>
      <c r="H36" s="178"/>
    </row>
    <row r="37" spans="1:8" s="2" customFormat="1" ht="48" customHeight="1" x14ac:dyDescent="0.2">
      <c r="A37" s="172" t="s">
        <v>66</v>
      </c>
      <c r="B37" s="177"/>
      <c r="C37" s="177"/>
      <c r="D37" s="177"/>
      <c r="E37" s="177"/>
      <c r="F37" s="177"/>
      <c r="G37" s="177"/>
      <c r="H37" s="178"/>
    </row>
    <row r="38" spans="1:8" s="2" customFormat="1" x14ac:dyDescent="0.2">
      <c r="A38" s="172" t="s">
        <v>60</v>
      </c>
      <c r="B38" s="177"/>
      <c r="C38" s="177"/>
      <c r="D38" s="177"/>
      <c r="E38" s="177"/>
      <c r="F38" s="177"/>
      <c r="G38" s="177"/>
      <c r="H38" s="178"/>
    </row>
    <row r="39" spans="1:8" s="2" customFormat="1" ht="3.75" customHeight="1" x14ac:dyDescent="0.25">
      <c r="A39" s="29"/>
      <c r="B39" s="30"/>
      <c r="C39" s="30"/>
      <c r="D39" s="30"/>
      <c r="E39" s="30"/>
      <c r="F39" s="30"/>
      <c r="G39" s="30"/>
      <c r="H39" s="31"/>
    </row>
    <row r="40" spans="1:8" s="2" customFormat="1" ht="15" x14ac:dyDescent="0.25">
      <c r="A40" s="36" t="s">
        <v>25</v>
      </c>
      <c r="B40" s="30"/>
      <c r="C40" s="30"/>
      <c r="D40" s="30"/>
      <c r="E40" s="30"/>
      <c r="F40" s="30"/>
      <c r="G40" s="30"/>
      <c r="H40" s="31"/>
    </row>
    <row r="41" spans="1:8" s="2" customFormat="1" ht="28.5" customHeight="1" x14ac:dyDescent="0.2">
      <c r="A41" s="176" t="s">
        <v>28</v>
      </c>
      <c r="B41" s="173"/>
      <c r="C41" s="173"/>
      <c r="D41" s="173"/>
      <c r="E41" s="173"/>
      <c r="F41" s="173"/>
      <c r="G41" s="173"/>
      <c r="H41" s="174"/>
    </row>
    <row r="42" spans="1:8" s="2" customFormat="1" ht="3.75" customHeight="1" x14ac:dyDescent="0.25">
      <c r="A42" s="29"/>
      <c r="B42" s="30"/>
      <c r="C42" s="30"/>
      <c r="D42" s="30"/>
      <c r="E42" s="30"/>
      <c r="F42" s="30"/>
      <c r="G42" s="30"/>
      <c r="H42" s="31"/>
    </row>
    <row r="43" spans="1:8" s="2" customFormat="1" ht="15" x14ac:dyDescent="0.25">
      <c r="A43" s="36" t="s">
        <v>26</v>
      </c>
      <c r="B43" s="30"/>
      <c r="C43" s="30"/>
      <c r="D43" s="30"/>
      <c r="E43" s="30"/>
      <c r="F43" s="30"/>
      <c r="G43" s="30"/>
      <c r="H43" s="31"/>
    </row>
    <row r="44" spans="1:8" s="2" customFormat="1" ht="57" customHeight="1" x14ac:dyDescent="0.2">
      <c r="A44" s="172" t="s">
        <v>31</v>
      </c>
      <c r="B44" s="173"/>
      <c r="C44" s="173"/>
      <c r="D44" s="173"/>
      <c r="E44" s="173"/>
      <c r="F44" s="173"/>
      <c r="G44" s="173"/>
      <c r="H44" s="174"/>
    </row>
    <row r="45" spans="1:8" s="2" customFormat="1" ht="3.75" customHeight="1" x14ac:dyDescent="0.2">
      <c r="A45" s="103"/>
      <c r="B45" s="104"/>
      <c r="C45" s="104"/>
      <c r="D45" s="104"/>
      <c r="E45" s="104"/>
      <c r="F45" s="104"/>
      <c r="G45" s="104"/>
      <c r="H45" s="105"/>
    </row>
    <row r="46" spans="1:8" s="2" customFormat="1" ht="15" x14ac:dyDescent="0.25">
      <c r="A46" s="36" t="s">
        <v>27</v>
      </c>
      <c r="B46" s="104"/>
      <c r="C46" s="104"/>
      <c r="D46" s="104"/>
      <c r="E46" s="104"/>
      <c r="F46" s="104"/>
      <c r="G46" s="104"/>
      <c r="H46" s="105"/>
    </row>
    <row r="47" spans="1:8" s="2" customFormat="1" x14ac:dyDescent="0.2">
      <c r="A47" s="172" t="s">
        <v>51</v>
      </c>
      <c r="B47" s="173"/>
      <c r="C47" s="173"/>
      <c r="D47" s="173"/>
      <c r="E47" s="173"/>
      <c r="F47" s="173"/>
      <c r="G47" s="173"/>
      <c r="H47" s="174"/>
    </row>
    <row r="48" spans="1:8" s="2" customFormat="1" ht="3.75" customHeight="1" x14ac:dyDescent="0.25">
      <c r="A48" s="29"/>
      <c r="B48" s="30"/>
      <c r="C48" s="30"/>
      <c r="D48" s="30"/>
      <c r="E48" s="30"/>
      <c r="F48" s="30"/>
      <c r="G48" s="30"/>
      <c r="H48" s="31"/>
    </row>
    <row r="49" spans="1:8" s="2" customFormat="1" ht="15" x14ac:dyDescent="0.25">
      <c r="A49" s="36" t="s">
        <v>19</v>
      </c>
      <c r="B49" s="30"/>
      <c r="C49" s="30"/>
      <c r="D49" s="30"/>
      <c r="E49" s="30"/>
      <c r="F49" s="30"/>
      <c r="G49" s="30"/>
      <c r="H49" s="31"/>
    </row>
    <row r="50" spans="1:8" s="2" customFormat="1" ht="60" customHeight="1" x14ac:dyDescent="0.2">
      <c r="A50" s="172" t="s">
        <v>61</v>
      </c>
      <c r="B50" s="173"/>
      <c r="C50" s="173"/>
      <c r="D50" s="173"/>
      <c r="E50" s="173"/>
      <c r="F50" s="173"/>
      <c r="G50" s="173"/>
      <c r="H50" s="174"/>
    </row>
    <row r="51" spans="1:8" s="2" customFormat="1" ht="3.75" customHeight="1" x14ac:dyDescent="0.25">
      <c r="A51" s="29"/>
      <c r="B51" s="30"/>
      <c r="C51" s="30"/>
      <c r="D51" s="30"/>
      <c r="E51" s="30"/>
      <c r="F51" s="30"/>
      <c r="G51" s="30"/>
      <c r="H51" s="31"/>
    </row>
    <row r="52" spans="1:8" s="2" customFormat="1" ht="15" x14ac:dyDescent="0.25">
      <c r="A52" s="36" t="s">
        <v>29</v>
      </c>
      <c r="B52" s="30"/>
      <c r="C52" s="30"/>
      <c r="D52" s="30"/>
      <c r="E52" s="30"/>
      <c r="F52" s="30"/>
      <c r="G52" s="30"/>
      <c r="H52" s="31"/>
    </row>
    <row r="53" spans="1:8" s="2" customFormat="1" ht="28.5" customHeight="1" x14ac:dyDescent="0.2">
      <c r="A53" s="172" t="s">
        <v>62</v>
      </c>
      <c r="B53" s="173"/>
      <c r="C53" s="173"/>
      <c r="D53" s="173"/>
      <c r="E53" s="173"/>
      <c r="F53" s="173"/>
      <c r="G53" s="173"/>
      <c r="H53" s="174"/>
    </row>
    <row r="54" spans="1:8" s="2" customFormat="1" ht="3.75" customHeight="1" x14ac:dyDescent="0.25">
      <c r="A54" s="29"/>
      <c r="B54" s="30"/>
      <c r="C54" s="30"/>
      <c r="D54" s="30"/>
      <c r="E54" s="30"/>
      <c r="F54" s="30"/>
      <c r="G54" s="30"/>
      <c r="H54" s="31"/>
    </row>
    <row r="55" spans="1:8" s="2" customFormat="1" ht="15" x14ac:dyDescent="0.25">
      <c r="A55" s="37" t="s">
        <v>57</v>
      </c>
      <c r="B55" s="30"/>
      <c r="C55" s="30"/>
      <c r="D55" s="30"/>
      <c r="E55" s="30"/>
      <c r="F55" s="30"/>
      <c r="G55" s="30"/>
      <c r="H55" s="31"/>
    </row>
    <row r="56" spans="1:8" s="2" customFormat="1" ht="28.5" customHeight="1" x14ac:dyDescent="0.2">
      <c r="A56" s="175" t="s">
        <v>30</v>
      </c>
      <c r="B56" s="173"/>
      <c r="C56" s="173"/>
      <c r="D56" s="173"/>
      <c r="E56" s="173"/>
      <c r="F56" s="173"/>
      <c r="G56" s="173"/>
      <c r="H56" s="174"/>
    </row>
    <row r="57" spans="1:8" s="2" customFormat="1" ht="3.75" customHeight="1" thickBot="1" x14ac:dyDescent="0.25">
      <c r="A57" s="32"/>
      <c r="B57" s="33"/>
      <c r="C57" s="33"/>
      <c r="D57" s="33"/>
      <c r="E57" s="33"/>
      <c r="F57" s="33"/>
      <c r="G57" s="33"/>
      <c r="H57" s="34"/>
    </row>
    <row r="58" spans="1:8" x14ac:dyDescent="0.2">
      <c r="G58" s="35"/>
      <c r="H58" s="35"/>
    </row>
  </sheetData>
  <sheetProtection algorithmName="SHA-512" hashValue="v1qCxP6DuuhNgWDuK16sOhGDTYwUUZg7xUcp1xpdpAFsE3RHclnVN3AsqvW1mf2Bw83Ru2KmKAzIbgh6DT4Ziw==" saltValue="pm/PD87sm9/TqEVI/W4/UA==" spinCount="100000" sheet="1" selectLockedCells="1" sort="0"/>
  <mergeCells count="12">
    <mergeCell ref="A53:H53"/>
    <mergeCell ref="A56:H56"/>
    <mergeCell ref="A3:C3"/>
    <mergeCell ref="A5:C5"/>
    <mergeCell ref="A41:H41"/>
    <mergeCell ref="A44:H44"/>
    <mergeCell ref="A47:H47"/>
    <mergeCell ref="A50:H50"/>
    <mergeCell ref="A35:H35"/>
    <mergeCell ref="A36:H36"/>
    <mergeCell ref="A37:H37"/>
    <mergeCell ref="A38:H38"/>
  </mergeCells>
  <dataValidations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&amp;L&amp;8Stand: 06.08.2021&amp;C&amp;8Seite 8 von 13&amp;R&amp;8&amp;A</oddFooter>
  </headerFooter>
  <rowBreaks count="1" manualBreakCount="1">
    <brk id="3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Grenzen!$B$1:$C$1</xm:f>
          </x14:formula1>
          <xm:sqref>D12:D26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Normal="100" workbookViewId="0">
      <selection activeCell="C7" sqref="C7"/>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11</v>
      </c>
    </row>
    <row r="3" spans="1:8" s="2" customFormat="1" ht="12.75" x14ac:dyDescent="0.2">
      <c r="A3" s="148" t="str">
        <f>IF(Erläuterungen!C8 = "","",CONCATENATE(Erläuterungen!A8,":"," ",Erläuterungen!C8))</f>
        <v/>
      </c>
      <c r="B3" s="148"/>
      <c r="C3" s="148"/>
    </row>
    <row r="4" spans="1:8" s="2" customFormat="1" ht="5.25" customHeight="1" x14ac:dyDescent="0.2">
      <c r="C4" s="3"/>
    </row>
    <row r="5" spans="1:8" s="2" customFormat="1" ht="12.75" x14ac:dyDescent="0.2">
      <c r="A5" s="148" t="str">
        <f>IF(Erläuterungen!C10 = "","",CONCATENATE(Erläuterungen!A10,":"," ",Erläuterungen!C10))</f>
        <v/>
      </c>
      <c r="B5" s="148"/>
      <c r="C5" s="148"/>
    </row>
    <row r="6" spans="1:8" ht="5.25" customHeight="1" x14ac:dyDescent="0.2"/>
    <row r="7" spans="1:8" x14ac:dyDescent="0.2">
      <c r="B7" s="50" t="s">
        <v>33</v>
      </c>
      <c r="C7" s="126"/>
    </row>
    <row r="9" spans="1:8" s="7" customFormat="1" ht="11.25" x14ac:dyDescent="0.2">
      <c r="A9" s="21">
        <v>1</v>
      </c>
      <c r="B9" s="21">
        <v>2</v>
      </c>
      <c r="C9" s="21">
        <v>3</v>
      </c>
      <c r="D9" s="21">
        <v>4</v>
      </c>
      <c r="E9" s="21">
        <v>5</v>
      </c>
      <c r="F9" s="21">
        <v>6</v>
      </c>
      <c r="G9" s="21">
        <v>7</v>
      </c>
      <c r="H9" s="21">
        <v>8</v>
      </c>
    </row>
    <row r="10" spans="1:8" s="8" customFormat="1" ht="42.75" x14ac:dyDescent="0.2">
      <c r="A10" s="22" t="s">
        <v>12</v>
      </c>
      <c r="B10" s="22" t="s">
        <v>13</v>
      </c>
      <c r="C10" s="22" t="s">
        <v>14</v>
      </c>
      <c r="D10" s="22" t="s">
        <v>15</v>
      </c>
      <c r="E10" s="22" t="s">
        <v>16</v>
      </c>
      <c r="F10" s="22" t="s">
        <v>17</v>
      </c>
      <c r="G10" s="22" t="s">
        <v>53</v>
      </c>
      <c r="H10" s="22" t="s">
        <v>54</v>
      </c>
    </row>
    <row r="11" spans="1:8" s="9" customFormat="1" ht="11.25" x14ac:dyDescent="0.2">
      <c r="A11" s="23" t="s">
        <v>7</v>
      </c>
      <c r="B11" s="23" t="s">
        <v>7</v>
      </c>
      <c r="C11" s="23" t="s">
        <v>7</v>
      </c>
      <c r="D11" s="23" t="s">
        <v>52</v>
      </c>
      <c r="E11" s="23" t="s">
        <v>7</v>
      </c>
      <c r="F11" s="23" t="s">
        <v>7</v>
      </c>
      <c r="G11" s="23" t="s">
        <v>5</v>
      </c>
      <c r="H11" s="23" t="s">
        <v>5</v>
      </c>
    </row>
    <row r="12" spans="1:8" x14ac:dyDescent="0.2">
      <c r="A12" s="51">
        <v>1</v>
      </c>
      <c r="B12" s="52"/>
      <c r="C12" s="53"/>
      <c r="D12" s="52"/>
      <c r="E12" s="53"/>
      <c r="F12" s="54"/>
      <c r="G12" s="110" t="str">
        <f>IF(B12="","",MIN(ROUNDUP((C12*E12*Grenzen!$A$13/12*F12),0),Grenzen!$A$13))</f>
        <v/>
      </c>
      <c r="H12" s="55" t="str">
        <f>IF(OR(B12="",$C$7=""),"",(VLOOKUP($C$7,Grenzen!$A$3:$C$11,IF(D12=Grenzen!$C$1,3,2))*G12))</f>
        <v/>
      </c>
    </row>
    <row r="13" spans="1:8" x14ac:dyDescent="0.2">
      <c r="A13" s="51">
        <v>2</v>
      </c>
      <c r="B13" s="52"/>
      <c r="C13" s="53"/>
      <c r="D13" s="52"/>
      <c r="E13" s="53"/>
      <c r="F13" s="54"/>
      <c r="G13" s="110" t="str">
        <f>IF(B13="","",MIN(ROUNDUP((C13*E13*Grenzen!$A$13/12*F13),0),Grenzen!$A$13))</f>
        <v/>
      </c>
      <c r="H13" s="55" t="str">
        <f>IF(OR(B13="",$C$7=""),"",(VLOOKUP($C$7,Grenzen!$A$3:$C$11,IF(D13=Grenzen!$C$1,3,2))*G13))</f>
        <v/>
      </c>
    </row>
    <row r="14" spans="1:8" x14ac:dyDescent="0.2">
      <c r="A14" s="51">
        <v>3</v>
      </c>
      <c r="B14" s="52"/>
      <c r="C14" s="53"/>
      <c r="D14" s="52"/>
      <c r="E14" s="53"/>
      <c r="F14" s="54"/>
      <c r="G14" s="110" t="str">
        <f>IF(B14="","",MIN(ROUNDUP((C14*E14*Grenzen!$A$13/12*F14),0),Grenzen!$A$13))</f>
        <v/>
      </c>
      <c r="H14" s="55" t="str">
        <f>IF(OR(B14="",$C$7=""),"",(VLOOKUP($C$7,Grenzen!$A$3:$C$11,IF(D14=Grenzen!$C$1,3,2))*G14))</f>
        <v/>
      </c>
    </row>
    <row r="15" spans="1:8" x14ac:dyDescent="0.2">
      <c r="A15" s="51">
        <v>4</v>
      </c>
      <c r="B15" s="52"/>
      <c r="C15" s="53"/>
      <c r="D15" s="52"/>
      <c r="E15" s="53"/>
      <c r="F15" s="54"/>
      <c r="G15" s="110" t="str">
        <f>IF(B15="","",MIN(ROUNDUP((C15*E15*Grenzen!$A$13/12*F15),0),Grenzen!$A$13))</f>
        <v/>
      </c>
      <c r="H15" s="55" t="str">
        <f>IF(OR(B15="",$C$7=""),"",(VLOOKUP($C$7,Grenzen!$A$3:$C$11,IF(D15=Grenzen!$C$1,3,2))*G15))</f>
        <v/>
      </c>
    </row>
    <row r="16" spans="1:8" x14ac:dyDescent="0.2">
      <c r="A16" s="51">
        <v>5</v>
      </c>
      <c r="B16" s="52"/>
      <c r="C16" s="53"/>
      <c r="D16" s="52"/>
      <c r="E16" s="53"/>
      <c r="F16" s="54"/>
      <c r="G16" s="110" t="str">
        <f>IF(B16="","",MIN(ROUNDUP((C16*E16*Grenzen!$A$13/12*F16),0),Grenzen!$A$13))</f>
        <v/>
      </c>
      <c r="H16" s="55" t="str">
        <f>IF(OR(B16="",$C$7=""),"",(VLOOKUP($C$7,Grenzen!$A$3:$C$11,IF(D16=Grenzen!$C$1,3,2))*G16))</f>
        <v/>
      </c>
    </row>
    <row r="17" spans="1:8" x14ac:dyDescent="0.2">
      <c r="A17" s="51">
        <v>6</v>
      </c>
      <c r="B17" s="52"/>
      <c r="C17" s="53"/>
      <c r="D17" s="52"/>
      <c r="E17" s="53"/>
      <c r="F17" s="54"/>
      <c r="G17" s="110" t="str">
        <f>IF(B17="","",MIN(ROUNDUP((C17*E17*Grenzen!$A$13/12*F17),0),Grenzen!$A$13))</f>
        <v/>
      </c>
      <c r="H17" s="55" t="str">
        <f>IF(OR(B17="",$C$7=""),"",(VLOOKUP($C$7,Grenzen!$A$3:$C$11,IF(D17=Grenzen!$C$1,3,2))*G17))</f>
        <v/>
      </c>
    </row>
    <row r="18" spans="1:8" x14ac:dyDescent="0.2">
      <c r="A18" s="51">
        <v>7</v>
      </c>
      <c r="B18" s="52"/>
      <c r="C18" s="53"/>
      <c r="D18" s="52"/>
      <c r="E18" s="53"/>
      <c r="F18" s="54"/>
      <c r="G18" s="110" t="str">
        <f>IF(B18="","",MIN(ROUNDUP((C18*E18*Grenzen!$A$13/12*F18),0),Grenzen!$A$13))</f>
        <v/>
      </c>
      <c r="H18" s="55" t="str">
        <f>IF(OR(B18="",$C$7=""),"",(VLOOKUP($C$7,Grenzen!$A$3:$C$11,IF(D18=Grenzen!$C$1,3,2))*G18))</f>
        <v/>
      </c>
    </row>
    <row r="19" spans="1:8" x14ac:dyDescent="0.2">
      <c r="A19" s="51">
        <v>8</v>
      </c>
      <c r="B19" s="52"/>
      <c r="C19" s="53"/>
      <c r="D19" s="52"/>
      <c r="E19" s="53"/>
      <c r="F19" s="54"/>
      <c r="G19" s="110" t="str">
        <f>IF(B19="","",MIN(ROUNDUP((C19*E19*Grenzen!$A$13/12*F19),0),Grenzen!$A$13))</f>
        <v/>
      </c>
      <c r="H19" s="55" t="str">
        <f>IF(OR(B19="",$C$7=""),"",(VLOOKUP($C$7,Grenzen!$A$3:$C$11,IF(D19=Grenzen!$C$1,3,2))*G19))</f>
        <v/>
      </c>
    </row>
    <row r="20" spans="1:8" x14ac:dyDescent="0.2">
      <c r="A20" s="51">
        <v>9</v>
      </c>
      <c r="B20" s="52"/>
      <c r="C20" s="53"/>
      <c r="D20" s="52"/>
      <c r="E20" s="53"/>
      <c r="F20" s="54"/>
      <c r="G20" s="110" t="str">
        <f>IF(B20="","",MIN(ROUNDUP((C20*E20*Grenzen!$A$13/12*F20),0),Grenzen!$A$13))</f>
        <v/>
      </c>
      <c r="H20" s="55" t="str">
        <f>IF(OR(B20="",$C$7=""),"",(VLOOKUP($C$7,Grenzen!$A$3:$C$11,IF(D20=Grenzen!$C$1,3,2))*G20))</f>
        <v/>
      </c>
    </row>
    <row r="21" spans="1:8" x14ac:dyDescent="0.2">
      <c r="A21" s="51">
        <v>10</v>
      </c>
      <c r="B21" s="52"/>
      <c r="C21" s="53"/>
      <c r="D21" s="52"/>
      <c r="E21" s="53"/>
      <c r="F21" s="54"/>
      <c r="G21" s="110" t="str">
        <f>IF(B21="","",MIN(ROUNDUP((C21*E21*Grenzen!$A$13/12*F21),0),Grenzen!$A$13))</f>
        <v/>
      </c>
      <c r="H21" s="55" t="str">
        <f>IF(OR(B21="",$C$7=""),"",(VLOOKUP($C$7,Grenzen!$A$3:$C$11,IF(D21=Grenzen!$C$1,3,2))*G21))</f>
        <v/>
      </c>
    </row>
    <row r="22" spans="1:8" x14ac:dyDescent="0.2">
      <c r="A22" s="51">
        <v>11</v>
      </c>
      <c r="B22" s="52"/>
      <c r="C22" s="53"/>
      <c r="D22" s="52"/>
      <c r="E22" s="53"/>
      <c r="F22" s="54"/>
      <c r="G22" s="110" t="str">
        <f>IF(B22="","",MIN(ROUNDUP((C22*E22*Grenzen!$A$13/12*F22),0),Grenzen!$A$13))</f>
        <v/>
      </c>
      <c r="H22" s="55" t="str">
        <f>IF(OR(B22="",$C$7=""),"",(VLOOKUP($C$7,Grenzen!$A$3:$C$11,IF(D22=Grenzen!$C$1,3,2))*G22))</f>
        <v/>
      </c>
    </row>
    <row r="23" spans="1:8" x14ac:dyDescent="0.2">
      <c r="A23" s="51">
        <v>12</v>
      </c>
      <c r="B23" s="52"/>
      <c r="C23" s="53"/>
      <c r="D23" s="52"/>
      <c r="E23" s="53"/>
      <c r="F23" s="54"/>
      <c r="G23" s="110" t="str">
        <f>IF(B23="","",MIN(ROUNDUP((C23*E23*Grenzen!$A$13/12*F23),0),Grenzen!$A$13))</f>
        <v/>
      </c>
      <c r="H23" s="55" t="str">
        <f>IF(OR(B23="",$C$7=""),"",(VLOOKUP($C$7,Grenzen!$A$3:$C$11,IF(D23=Grenzen!$C$1,3,2))*G23))</f>
        <v/>
      </c>
    </row>
    <row r="24" spans="1:8" x14ac:dyDescent="0.2">
      <c r="A24" s="51">
        <v>13</v>
      </c>
      <c r="B24" s="52"/>
      <c r="C24" s="53"/>
      <c r="D24" s="52"/>
      <c r="E24" s="53"/>
      <c r="F24" s="54"/>
      <c r="G24" s="110" t="str">
        <f>IF(B24="","",MIN(ROUNDUP((C24*E24*Grenzen!$A$13/12*F24),0),Grenzen!$A$13))</f>
        <v/>
      </c>
      <c r="H24" s="55" t="str">
        <f>IF(OR(B24="",$C$7=""),"",(VLOOKUP($C$7,Grenzen!$A$3:$C$11,IF(D24=Grenzen!$C$1,3,2))*G24))</f>
        <v/>
      </c>
    </row>
    <row r="25" spans="1:8" x14ac:dyDescent="0.2">
      <c r="A25" s="51">
        <v>14</v>
      </c>
      <c r="B25" s="52"/>
      <c r="C25" s="53"/>
      <c r="D25" s="52"/>
      <c r="E25" s="53"/>
      <c r="F25" s="54"/>
      <c r="G25" s="110" t="str">
        <f>IF(B25="","",MIN(ROUNDUP((C25*E25*Grenzen!$A$13/12*F25),0),Grenzen!$A$13))</f>
        <v/>
      </c>
      <c r="H25" s="55" t="str">
        <f>IF(OR(B25="",$C$7=""),"",(VLOOKUP($C$7,Grenzen!$A$3:$C$11,IF(D25=Grenzen!$C$1,3,2))*G25))</f>
        <v/>
      </c>
    </row>
    <row r="26" spans="1:8" x14ac:dyDescent="0.2">
      <c r="A26" s="51">
        <v>15</v>
      </c>
      <c r="B26" s="52"/>
      <c r="C26" s="53"/>
      <c r="D26" s="52"/>
      <c r="E26" s="53"/>
      <c r="F26" s="54"/>
      <c r="G26" s="110" t="str">
        <f>IF(B26="","",MIN(ROUNDUP((C26*E26*Grenzen!$A$13/12*F26),0),Grenzen!$A$13))</f>
        <v/>
      </c>
      <c r="H26" s="55" t="str">
        <f>IF(OR(B26="",$C$7=""),"",(VLOOKUP($C$7,Grenzen!$A$3:$C$11,IF(D26=Grenzen!$C$1,3,2))*G26))</f>
        <v/>
      </c>
    </row>
    <row r="27" spans="1:8" x14ac:dyDescent="0.2">
      <c r="A27" s="56"/>
      <c r="B27" s="56"/>
      <c r="C27" s="56"/>
      <c r="D27" s="56"/>
      <c r="E27" s="56"/>
      <c r="F27" s="57" t="s">
        <v>3</v>
      </c>
      <c r="G27" s="110">
        <f>SUM(G12:G26)</f>
        <v>0</v>
      </c>
      <c r="H27" s="55">
        <f>SUM(H12:H26)</f>
        <v>0</v>
      </c>
    </row>
    <row r="29" spans="1:8" x14ac:dyDescent="0.2">
      <c r="F29" s="6" t="s">
        <v>19</v>
      </c>
      <c r="H29" s="10">
        <f>ROUND(H27*15/100,2)</f>
        <v>0</v>
      </c>
    </row>
    <row r="30" spans="1:8" ht="15" thickBot="1" x14ac:dyDescent="0.25"/>
    <row r="31" spans="1:8" s="2" customFormat="1" ht="3.75" customHeight="1" x14ac:dyDescent="0.2">
      <c r="A31" s="26"/>
      <c r="B31" s="27"/>
      <c r="C31" s="27"/>
      <c r="D31" s="27"/>
      <c r="E31" s="27"/>
      <c r="F31" s="27"/>
      <c r="G31" s="27"/>
      <c r="H31" s="28"/>
    </row>
    <row r="32" spans="1:8" s="2" customFormat="1" ht="15.75" x14ac:dyDescent="0.25">
      <c r="A32" s="29" t="s">
        <v>24</v>
      </c>
      <c r="B32" s="30"/>
      <c r="C32" s="30"/>
      <c r="D32" s="30"/>
      <c r="E32" s="30"/>
      <c r="F32" s="30"/>
      <c r="G32" s="30"/>
      <c r="H32" s="31"/>
    </row>
    <row r="33" spans="1:8" s="2" customFormat="1" ht="3.75" customHeight="1" x14ac:dyDescent="0.25">
      <c r="A33" s="29"/>
      <c r="B33" s="30"/>
      <c r="C33" s="30"/>
      <c r="D33" s="30"/>
      <c r="E33" s="30"/>
      <c r="F33" s="30"/>
      <c r="G33" s="30"/>
      <c r="H33" s="31"/>
    </row>
    <row r="34" spans="1:8" s="2" customFormat="1" ht="15.75" x14ac:dyDescent="0.25">
      <c r="A34" s="29" t="s">
        <v>58</v>
      </c>
      <c r="B34" s="30"/>
      <c r="C34" s="30"/>
      <c r="D34" s="30"/>
      <c r="E34" s="30"/>
      <c r="F34" s="30"/>
      <c r="G34" s="30"/>
      <c r="H34" s="31"/>
    </row>
    <row r="35" spans="1:8" s="2" customFormat="1" ht="46.5" customHeight="1" x14ac:dyDescent="0.2">
      <c r="A35" s="176" t="s">
        <v>59</v>
      </c>
      <c r="B35" s="173"/>
      <c r="C35" s="173"/>
      <c r="D35" s="173"/>
      <c r="E35" s="173"/>
      <c r="F35" s="173"/>
      <c r="G35" s="173"/>
      <c r="H35" s="174"/>
    </row>
    <row r="36" spans="1:8" s="2" customFormat="1" ht="60" customHeight="1" x14ac:dyDescent="0.2">
      <c r="A36" s="172" t="s">
        <v>65</v>
      </c>
      <c r="B36" s="177"/>
      <c r="C36" s="177"/>
      <c r="D36" s="177"/>
      <c r="E36" s="177"/>
      <c r="F36" s="177"/>
      <c r="G36" s="177"/>
      <c r="H36" s="178"/>
    </row>
    <row r="37" spans="1:8" s="2" customFormat="1" ht="48" customHeight="1" x14ac:dyDescent="0.2">
      <c r="A37" s="172" t="s">
        <v>66</v>
      </c>
      <c r="B37" s="177"/>
      <c r="C37" s="177"/>
      <c r="D37" s="177"/>
      <c r="E37" s="177"/>
      <c r="F37" s="177"/>
      <c r="G37" s="177"/>
      <c r="H37" s="178"/>
    </row>
    <row r="38" spans="1:8" s="2" customFormat="1" x14ac:dyDescent="0.2">
      <c r="A38" s="172" t="s">
        <v>60</v>
      </c>
      <c r="B38" s="177"/>
      <c r="C38" s="177"/>
      <c r="D38" s="177"/>
      <c r="E38" s="177"/>
      <c r="F38" s="177"/>
      <c r="G38" s="177"/>
      <c r="H38" s="178"/>
    </row>
    <row r="39" spans="1:8" s="2" customFormat="1" ht="3.75" customHeight="1" x14ac:dyDescent="0.25">
      <c r="A39" s="29"/>
      <c r="B39" s="30"/>
      <c r="C39" s="30"/>
      <c r="D39" s="30"/>
      <c r="E39" s="30"/>
      <c r="F39" s="30"/>
      <c r="G39" s="30"/>
      <c r="H39" s="31"/>
    </row>
    <row r="40" spans="1:8" s="2" customFormat="1" ht="15" x14ac:dyDescent="0.25">
      <c r="A40" s="36" t="s">
        <v>25</v>
      </c>
      <c r="B40" s="30"/>
      <c r="C40" s="30"/>
      <c r="D40" s="30"/>
      <c r="E40" s="30"/>
      <c r="F40" s="30"/>
      <c r="G40" s="30"/>
      <c r="H40" s="31"/>
    </row>
    <row r="41" spans="1:8" s="2" customFormat="1" ht="28.5" customHeight="1" x14ac:dyDescent="0.2">
      <c r="A41" s="176" t="s">
        <v>28</v>
      </c>
      <c r="B41" s="173"/>
      <c r="C41" s="173"/>
      <c r="D41" s="173"/>
      <c r="E41" s="173"/>
      <c r="F41" s="173"/>
      <c r="G41" s="173"/>
      <c r="H41" s="174"/>
    </row>
    <row r="42" spans="1:8" s="2" customFormat="1" ht="3.75" customHeight="1" x14ac:dyDescent="0.25">
      <c r="A42" s="29"/>
      <c r="B42" s="30"/>
      <c r="C42" s="30"/>
      <c r="D42" s="30"/>
      <c r="E42" s="30"/>
      <c r="F42" s="30"/>
      <c r="G42" s="30"/>
      <c r="H42" s="31"/>
    </row>
    <row r="43" spans="1:8" s="2" customFormat="1" ht="15" x14ac:dyDescent="0.25">
      <c r="A43" s="36" t="s">
        <v>26</v>
      </c>
      <c r="B43" s="30"/>
      <c r="C43" s="30"/>
      <c r="D43" s="30"/>
      <c r="E43" s="30"/>
      <c r="F43" s="30"/>
      <c r="G43" s="30"/>
      <c r="H43" s="31"/>
    </row>
    <row r="44" spans="1:8" s="2" customFormat="1" ht="57" customHeight="1" x14ac:dyDescent="0.2">
      <c r="A44" s="172" t="s">
        <v>31</v>
      </c>
      <c r="B44" s="173"/>
      <c r="C44" s="173"/>
      <c r="D44" s="173"/>
      <c r="E44" s="173"/>
      <c r="F44" s="173"/>
      <c r="G44" s="173"/>
      <c r="H44" s="174"/>
    </row>
    <row r="45" spans="1:8" s="2" customFormat="1" ht="3.75" customHeight="1" x14ac:dyDescent="0.2">
      <c r="A45" s="103"/>
      <c r="B45" s="104"/>
      <c r="C45" s="104"/>
      <c r="D45" s="104"/>
      <c r="E45" s="104"/>
      <c r="F45" s="104"/>
      <c r="G45" s="104"/>
      <c r="H45" s="105"/>
    </row>
    <row r="46" spans="1:8" s="2" customFormat="1" ht="15" x14ac:dyDescent="0.25">
      <c r="A46" s="36" t="s">
        <v>27</v>
      </c>
      <c r="B46" s="104"/>
      <c r="C46" s="104"/>
      <c r="D46" s="104"/>
      <c r="E46" s="104"/>
      <c r="F46" s="104"/>
      <c r="G46" s="104"/>
      <c r="H46" s="105"/>
    </row>
    <row r="47" spans="1:8" s="2" customFormat="1" x14ac:dyDescent="0.2">
      <c r="A47" s="172" t="s">
        <v>51</v>
      </c>
      <c r="B47" s="173"/>
      <c r="C47" s="173"/>
      <c r="D47" s="173"/>
      <c r="E47" s="173"/>
      <c r="F47" s="173"/>
      <c r="G47" s="173"/>
      <c r="H47" s="174"/>
    </row>
    <row r="48" spans="1:8" s="2" customFormat="1" ht="3.75" customHeight="1" x14ac:dyDescent="0.25">
      <c r="A48" s="29"/>
      <c r="B48" s="30"/>
      <c r="C48" s="30"/>
      <c r="D48" s="30"/>
      <c r="E48" s="30"/>
      <c r="F48" s="30"/>
      <c r="G48" s="30"/>
      <c r="H48" s="31"/>
    </row>
    <row r="49" spans="1:8" s="2" customFormat="1" ht="15" x14ac:dyDescent="0.25">
      <c r="A49" s="36" t="s">
        <v>19</v>
      </c>
      <c r="B49" s="30"/>
      <c r="C49" s="30"/>
      <c r="D49" s="30"/>
      <c r="E49" s="30"/>
      <c r="F49" s="30"/>
      <c r="G49" s="30"/>
      <c r="H49" s="31"/>
    </row>
    <row r="50" spans="1:8" s="2" customFormat="1" ht="60" customHeight="1" x14ac:dyDescent="0.2">
      <c r="A50" s="172" t="s">
        <v>61</v>
      </c>
      <c r="B50" s="173"/>
      <c r="C50" s="173"/>
      <c r="D50" s="173"/>
      <c r="E50" s="173"/>
      <c r="F50" s="173"/>
      <c r="G50" s="173"/>
      <c r="H50" s="174"/>
    </row>
    <row r="51" spans="1:8" s="2" customFormat="1" ht="3.75" customHeight="1" x14ac:dyDescent="0.25">
      <c r="A51" s="29"/>
      <c r="B51" s="30"/>
      <c r="C51" s="30"/>
      <c r="D51" s="30"/>
      <c r="E51" s="30"/>
      <c r="F51" s="30"/>
      <c r="G51" s="30"/>
      <c r="H51" s="31"/>
    </row>
    <row r="52" spans="1:8" s="2" customFormat="1" ht="15" x14ac:dyDescent="0.25">
      <c r="A52" s="36" t="s">
        <v>29</v>
      </c>
      <c r="B52" s="30"/>
      <c r="C52" s="30"/>
      <c r="D52" s="30"/>
      <c r="E52" s="30"/>
      <c r="F52" s="30"/>
      <c r="G52" s="30"/>
      <c r="H52" s="31"/>
    </row>
    <row r="53" spans="1:8" s="2" customFormat="1" ht="28.5" customHeight="1" x14ac:dyDescent="0.2">
      <c r="A53" s="172" t="s">
        <v>62</v>
      </c>
      <c r="B53" s="173"/>
      <c r="C53" s="173"/>
      <c r="D53" s="173"/>
      <c r="E53" s="173"/>
      <c r="F53" s="173"/>
      <c r="G53" s="173"/>
      <c r="H53" s="174"/>
    </row>
    <row r="54" spans="1:8" s="2" customFormat="1" ht="3.75" customHeight="1" x14ac:dyDescent="0.25">
      <c r="A54" s="29"/>
      <c r="B54" s="30"/>
      <c r="C54" s="30"/>
      <c r="D54" s="30"/>
      <c r="E54" s="30"/>
      <c r="F54" s="30"/>
      <c r="G54" s="30"/>
      <c r="H54" s="31"/>
    </row>
    <row r="55" spans="1:8" s="2" customFormat="1" ht="15" x14ac:dyDescent="0.25">
      <c r="A55" s="37" t="s">
        <v>57</v>
      </c>
      <c r="B55" s="30"/>
      <c r="C55" s="30"/>
      <c r="D55" s="30"/>
      <c r="E55" s="30"/>
      <c r="F55" s="30"/>
      <c r="G55" s="30"/>
      <c r="H55" s="31"/>
    </row>
    <row r="56" spans="1:8" s="2" customFormat="1" ht="28.5" customHeight="1" x14ac:dyDescent="0.2">
      <c r="A56" s="175" t="s">
        <v>30</v>
      </c>
      <c r="B56" s="173"/>
      <c r="C56" s="173"/>
      <c r="D56" s="173"/>
      <c r="E56" s="173"/>
      <c r="F56" s="173"/>
      <c r="G56" s="173"/>
      <c r="H56" s="174"/>
    </row>
    <row r="57" spans="1:8" s="2" customFormat="1" ht="3.75" customHeight="1" thickBot="1" x14ac:dyDescent="0.25">
      <c r="A57" s="32"/>
      <c r="B57" s="33"/>
      <c r="C57" s="33"/>
      <c r="D57" s="33"/>
      <c r="E57" s="33"/>
      <c r="F57" s="33"/>
      <c r="G57" s="33"/>
      <c r="H57" s="34"/>
    </row>
    <row r="58" spans="1:8" x14ac:dyDescent="0.2">
      <c r="G58" s="35"/>
      <c r="H58" s="35"/>
    </row>
  </sheetData>
  <sheetProtection algorithmName="SHA-512" hashValue="cYU6e9ka2gZildBsHGlV4puTcsV95ajjhVjV1c4w2vXETnrvmZMeTw98WZuYWqCz2L2iYMN9IqKHAYh0b3Wpqw==" saltValue="upC4jU629xlUBXClTKKT/A==" spinCount="100000" sheet="1" selectLockedCells="1" sort="0"/>
  <mergeCells count="12">
    <mergeCell ref="A53:H53"/>
    <mergeCell ref="A56:H56"/>
    <mergeCell ref="A3:C3"/>
    <mergeCell ref="A5:C5"/>
    <mergeCell ref="A41:H41"/>
    <mergeCell ref="A44:H44"/>
    <mergeCell ref="A47:H47"/>
    <mergeCell ref="A50:H50"/>
    <mergeCell ref="A35:H35"/>
    <mergeCell ref="A36:H36"/>
    <mergeCell ref="A37:H37"/>
    <mergeCell ref="A38:H38"/>
  </mergeCells>
  <dataValidations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88" orientation="landscape" r:id="rId1"/>
  <headerFooter alignWithMargins="0">
    <oddFooter>&amp;L&amp;8Stand: 06.08.2021&amp;C&amp;8Seite 9 von 13&amp;R&amp;8&amp;A</oddFooter>
  </headerFooter>
  <rowBreaks count="1" manualBreakCount="1">
    <brk id="3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Grenzen!$B$1:$C$1</xm:f>
          </x14:formula1>
          <xm:sqref>D12:D26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13</vt:i4>
      </vt:variant>
    </vt:vector>
  </HeadingPairs>
  <TitlesOfParts>
    <vt:vector size="26" baseType="lpstr">
      <vt:lpstr>Erläuterungen</vt:lpstr>
      <vt:lpstr>Übersicht</vt:lpstr>
      <vt:lpstr>Sachaufwendungen</vt:lpstr>
      <vt:lpstr>Reiseaufwendungen</vt:lpstr>
      <vt:lpstr>Personal - Jahr 1</vt:lpstr>
      <vt:lpstr>Personal - Jahr 2</vt:lpstr>
      <vt:lpstr>Personal - Jahr 3</vt:lpstr>
      <vt:lpstr>Personal - Jahr 4</vt:lpstr>
      <vt:lpstr>Personal - Jahr 5</vt:lpstr>
      <vt:lpstr>Personal - Jahr 6</vt:lpstr>
      <vt:lpstr>Personal - Jahr 7</vt:lpstr>
      <vt:lpstr>Sonstige</vt:lpstr>
      <vt:lpstr>Grenzen</vt:lpstr>
      <vt:lpstr>Erläuterungen!Druckbereich</vt:lpstr>
      <vt:lpstr>'Personal - Jahr 1'!Druckbereich</vt:lpstr>
      <vt:lpstr>'Personal - Jahr 2'!Druckbereich</vt:lpstr>
      <vt:lpstr>'Personal - Jahr 3'!Druckbereich</vt:lpstr>
      <vt:lpstr>'Personal - Jahr 4'!Druckbereich</vt:lpstr>
      <vt:lpstr>'Personal - Jahr 5'!Druckbereich</vt:lpstr>
      <vt:lpstr>'Personal - Jahr 6'!Druckbereich</vt:lpstr>
      <vt:lpstr>'Personal - Jahr 7'!Druckbereich</vt:lpstr>
      <vt:lpstr>Reiseaufwendungen!Druckbereich</vt:lpstr>
      <vt:lpstr>Sachaufwendungen!Druckbereich</vt:lpstr>
      <vt:lpstr>Sonstige!Druckbereich</vt:lpstr>
      <vt:lpstr>Übersicht!Druckbereich</vt:lpstr>
      <vt:lpstr>ja</vt:lpstr>
    </vt:vector>
  </TitlesOfParts>
  <Company>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Brotsmann, Rita (FH 9)</dc:creator>
  <cp:lastModifiedBy>Zieger, Birgit (FH 10)</cp:lastModifiedBy>
  <cp:lastPrinted>2021-03-15T14:06:38Z</cp:lastPrinted>
  <dcterms:created xsi:type="dcterms:W3CDTF">2013-12-02T10:43:42Z</dcterms:created>
  <dcterms:modified xsi:type="dcterms:W3CDTF">2021-08-06T09:40:59Z</dcterms:modified>
</cp:coreProperties>
</file>